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15" windowWidth="15135" windowHeight="9045" activeTab="1"/>
  </bookViews>
  <sheets>
    <sheet name="DATA" sheetId="1" r:id="rId1"/>
    <sheet name="PRINT" sheetId="2" r:id="rId2"/>
    <sheet name="LAYOUT" sheetId="3" r:id="rId3"/>
  </sheets>
  <definedNames>
    <definedName name="_xlnm.Print_Area" localSheetId="1">'PRINT'!$A$3:$M$56</definedName>
  </definedNames>
  <calcPr fullCalcOnLoad="1"/>
</workbook>
</file>

<file path=xl/sharedStrings.xml><?xml version="1.0" encoding="utf-8"?>
<sst xmlns="http://schemas.openxmlformats.org/spreadsheetml/2006/main" count="5547" uniqueCount="380">
  <si>
    <t xml:space="preserve">     </t>
  </si>
  <si>
    <t xml:space="preserve">            </t>
  </si>
  <si>
    <t xml:space="preserve">     PAYROLL</t>
  </si>
  <si>
    <t xml:space="preserve">    IN THOUS</t>
  </si>
  <si>
    <t>TOTAL</t>
  </si>
  <si>
    <t xml:space="preserve"> O.D.</t>
  </si>
  <si>
    <t>CLASS  MARINA</t>
  </si>
  <si>
    <t>CLASS  BOAT BUILDING OR REPAIR</t>
  </si>
  <si>
    <t xml:space="preserve"> </t>
  </si>
  <si>
    <t>CODE:</t>
  </si>
  <si>
    <t>Manual</t>
  </si>
  <si>
    <t>Total Rept</t>
  </si>
  <si>
    <t xml:space="preserve">         Number of Cases</t>
  </si>
  <si>
    <t>Year</t>
  </si>
  <si>
    <t xml:space="preserve">Losses </t>
  </si>
  <si>
    <t>Death</t>
  </si>
  <si>
    <t>P.T.</t>
  </si>
  <si>
    <t>Major</t>
  </si>
  <si>
    <t>Minor</t>
  </si>
  <si>
    <t>Temp</t>
  </si>
  <si>
    <t>All</t>
  </si>
  <si>
    <t xml:space="preserve">        REPORTED LOSSES</t>
  </si>
  <si>
    <t>Indemnity</t>
  </si>
  <si>
    <t>Medical</t>
  </si>
  <si>
    <t>Med. Only</t>
  </si>
  <si>
    <t xml:space="preserve">       TRANSLATED LOSSES</t>
  </si>
  <si>
    <t>SERIOUS</t>
  </si>
  <si>
    <t>NON-SER</t>
  </si>
  <si>
    <t>MED ONLY</t>
  </si>
  <si>
    <t>IBNR + FREQ. ADJUSTMENT</t>
  </si>
  <si>
    <t>TOTAL LOSSES</t>
  </si>
  <si>
    <t>EXPECTED LOSSES</t>
  </si>
  <si>
    <t>CREDIBILITY</t>
  </si>
  <si>
    <t>PURE PREMIUMS</t>
  </si>
  <si>
    <t xml:space="preserve">   INDICATED  (PRE-TEST)</t>
  </si>
  <si>
    <t xml:space="preserve">   INDICATED (POST-TEST)</t>
  </si>
  <si>
    <t xml:space="preserve">   PRES. ON RATE LEVEL</t>
  </si>
  <si>
    <t xml:space="preserve">   DERIVED BY FORMULA</t>
  </si>
  <si>
    <t xml:space="preserve">   UNDERLYING PRES. RATE</t>
  </si>
  <si>
    <t xml:space="preserve">   PROPOSED</t>
  </si>
  <si>
    <t xml:space="preserve">   YEAR</t>
  </si>
  <si>
    <t xml:space="preserve"> IND. RATE =</t>
  </si>
  <si>
    <t>IND. RATE</t>
  </si>
  <si>
    <t>MAN. RATE</t>
  </si>
  <si>
    <t xml:space="preserve">Pure Prem </t>
  </si>
  <si>
    <t>Reported</t>
  </si>
  <si>
    <t>Total Payroll</t>
  </si>
  <si>
    <t>Excl S/C PG A+B</t>
  </si>
  <si>
    <t>Class Description:</t>
  </si>
  <si>
    <t>Class Code</t>
  </si>
  <si>
    <t>Pure Prem</t>
  </si>
  <si>
    <t>Number of Cases</t>
  </si>
  <si>
    <t>Losses</t>
  </si>
  <si>
    <t>Total</t>
  </si>
  <si>
    <t>=E4</t>
  </si>
  <si>
    <t>=F4</t>
  </si>
  <si>
    <t>=L4</t>
  </si>
  <si>
    <t>=M4</t>
  </si>
  <si>
    <t>=N4</t>
  </si>
  <si>
    <t>=O4</t>
  </si>
  <si>
    <t>=P4</t>
  </si>
  <si>
    <t>=E5</t>
  </si>
  <si>
    <t>=F5</t>
  </si>
  <si>
    <t>=L5</t>
  </si>
  <si>
    <t>=M5</t>
  </si>
  <si>
    <t>=N5</t>
  </si>
  <si>
    <t>=O5</t>
  </si>
  <si>
    <t>=P5</t>
  </si>
  <si>
    <t>=E6</t>
  </si>
  <si>
    <t>=F6</t>
  </si>
  <si>
    <t>=L6</t>
  </si>
  <si>
    <t>=M6</t>
  </si>
  <si>
    <t>=N6</t>
  </si>
  <si>
    <t>=O6</t>
  </si>
  <si>
    <t>=P6</t>
  </si>
  <si>
    <t>=E7</t>
  </si>
  <si>
    <t>=F7</t>
  </si>
  <si>
    <t>=L7</t>
  </si>
  <si>
    <t>=M7</t>
  </si>
  <si>
    <t>=N7</t>
  </si>
  <si>
    <t>=O7</t>
  </si>
  <si>
    <t>=P7</t>
  </si>
  <si>
    <t>=E8</t>
  </si>
  <si>
    <t>=F8</t>
  </si>
  <si>
    <t>=L8</t>
  </si>
  <si>
    <t>=M8</t>
  </si>
  <si>
    <t>=N8</t>
  </si>
  <si>
    <t>=O8</t>
  </si>
  <si>
    <t>=P8</t>
  </si>
  <si>
    <t>=E9</t>
  </si>
  <si>
    <t>=F9</t>
  </si>
  <si>
    <t>=L9</t>
  </si>
  <si>
    <t>=M9</t>
  </si>
  <si>
    <t>=N9</t>
  </si>
  <si>
    <t>=O9</t>
  </si>
  <si>
    <t>=P9</t>
  </si>
  <si>
    <t>O.D.</t>
  </si>
  <si>
    <t>=L10</t>
  </si>
  <si>
    <t>=M10</t>
  </si>
  <si>
    <t>=N10</t>
  </si>
  <si>
    <t>=O10</t>
  </si>
  <si>
    <t>=P10</t>
  </si>
  <si>
    <t>Reported Losses</t>
  </si>
  <si>
    <t>Med  Only</t>
  </si>
  <si>
    <t>=E11</t>
  </si>
  <si>
    <t>=F11</t>
  </si>
  <si>
    <t>=G11</t>
  </si>
  <si>
    <t>=H11</t>
  </si>
  <si>
    <t>=I11</t>
  </si>
  <si>
    <t>=J11</t>
  </si>
  <si>
    <t>=K11</t>
  </si>
  <si>
    <t>=L11</t>
  </si>
  <si>
    <t>=M11</t>
  </si>
  <si>
    <t>=N11</t>
  </si>
  <si>
    <t>=E12</t>
  </si>
  <si>
    <t>=F12</t>
  </si>
  <si>
    <t>=G12</t>
  </si>
  <si>
    <t>=H12</t>
  </si>
  <si>
    <t>=I12</t>
  </si>
  <si>
    <t>=J12</t>
  </si>
  <si>
    <t>=K12</t>
  </si>
  <si>
    <t>=L12</t>
  </si>
  <si>
    <t>=M12</t>
  </si>
  <si>
    <t>=N12</t>
  </si>
  <si>
    <t>=E13</t>
  </si>
  <si>
    <t>=F13</t>
  </si>
  <si>
    <t>=G13</t>
  </si>
  <si>
    <t>=H13</t>
  </si>
  <si>
    <t>=I13</t>
  </si>
  <si>
    <t>=J13</t>
  </si>
  <si>
    <t>=K13</t>
  </si>
  <si>
    <t>=L13</t>
  </si>
  <si>
    <t>=M13</t>
  </si>
  <si>
    <t>=N13</t>
  </si>
  <si>
    <t>=E14</t>
  </si>
  <si>
    <t>=F14</t>
  </si>
  <si>
    <t>=G14</t>
  </si>
  <si>
    <t>=H14</t>
  </si>
  <si>
    <t>=I14</t>
  </si>
  <si>
    <t>=J14</t>
  </si>
  <si>
    <t>=K14</t>
  </si>
  <si>
    <t>=L14</t>
  </si>
  <si>
    <t>=M14</t>
  </si>
  <si>
    <t>=N14</t>
  </si>
  <si>
    <t>=E15</t>
  </si>
  <si>
    <t>=F15</t>
  </si>
  <si>
    <t>=G15</t>
  </si>
  <si>
    <t>=H15</t>
  </si>
  <si>
    <t>=I15</t>
  </si>
  <si>
    <t>=J15</t>
  </si>
  <si>
    <t>=K15</t>
  </si>
  <si>
    <t>=L15</t>
  </si>
  <si>
    <t>=M15</t>
  </si>
  <si>
    <t>=N15</t>
  </si>
  <si>
    <t>=E16</t>
  </si>
  <si>
    <t>=F16</t>
  </si>
  <si>
    <t>=G16</t>
  </si>
  <si>
    <t>=H16</t>
  </si>
  <si>
    <t>=I16</t>
  </si>
  <si>
    <t>=J16</t>
  </si>
  <si>
    <t>=K16</t>
  </si>
  <si>
    <t>=L16</t>
  </si>
  <si>
    <t>=M16</t>
  </si>
  <si>
    <t>=N16</t>
  </si>
  <si>
    <t>=E17</t>
  </si>
  <si>
    <t>=F17</t>
  </si>
  <si>
    <t>=G17</t>
  </si>
  <si>
    <t>=H17</t>
  </si>
  <si>
    <t>=I17</t>
  </si>
  <si>
    <t>=J17</t>
  </si>
  <si>
    <t>=K17</t>
  </si>
  <si>
    <t>=L17</t>
  </si>
  <si>
    <t>=M17</t>
  </si>
  <si>
    <t>=N17</t>
  </si>
  <si>
    <t>Translated Losses</t>
  </si>
  <si>
    <t>=E18</t>
  </si>
  <si>
    <t>=F18</t>
  </si>
  <si>
    <t>=G18</t>
  </si>
  <si>
    <t>=H18</t>
  </si>
  <si>
    <t>=I18</t>
  </si>
  <si>
    <t>=J18</t>
  </si>
  <si>
    <t>=K18</t>
  </si>
  <si>
    <t>=L18</t>
  </si>
  <si>
    <t>=M18</t>
  </si>
  <si>
    <t>=N18</t>
  </si>
  <si>
    <t>=E19</t>
  </si>
  <si>
    <t>=F19</t>
  </si>
  <si>
    <t>=G19</t>
  </si>
  <si>
    <t>=H19</t>
  </si>
  <si>
    <t>=I19</t>
  </si>
  <si>
    <t>=J19</t>
  </si>
  <si>
    <t>=K19</t>
  </si>
  <si>
    <t>=L19</t>
  </si>
  <si>
    <t>=M19</t>
  </si>
  <si>
    <t>=N19</t>
  </si>
  <si>
    <t>=E20</t>
  </si>
  <si>
    <t>=F20</t>
  </si>
  <si>
    <t>=G20</t>
  </si>
  <si>
    <t>=H20</t>
  </si>
  <si>
    <t>=I20</t>
  </si>
  <si>
    <t>=J20</t>
  </si>
  <si>
    <t>=K20</t>
  </si>
  <si>
    <t>=L20</t>
  </si>
  <si>
    <t>=M20</t>
  </si>
  <si>
    <t>=N20</t>
  </si>
  <si>
    <t>=E21</t>
  </si>
  <si>
    <t>=F21</t>
  </si>
  <si>
    <t>=G21</t>
  </si>
  <si>
    <t>=H21</t>
  </si>
  <si>
    <t>=I21</t>
  </si>
  <si>
    <t>=J21</t>
  </si>
  <si>
    <t>=K21</t>
  </si>
  <si>
    <t>=L21</t>
  </si>
  <si>
    <t>=M21</t>
  </si>
  <si>
    <t>=N21</t>
  </si>
  <si>
    <t>=E22</t>
  </si>
  <si>
    <t>=F22</t>
  </si>
  <si>
    <t>=G22</t>
  </si>
  <si>
    <t>=H22</t>
  </si>
  <si>
    <t>=I22</t>
  </si>
  <si>
    <t>=J22</t>
  </si>
  <si>
    <t>=K22</t>
  </si>
  <si>
    <t>=L22</t>
  </si>
  <si>
    <t>=M22</t>
  </si>
  <si>
    <t>=N22</t>
  </si>
  <si>
    <t>=E23</t>
  </si>
  <si>
    <t>=F23</t>
  </si>
  <si>
    <t>=G23</t>
  </si>
  <si>
    <t>=H23</t>
  </si>
  <si>
    <t>=I23</t>
  </si>
  <si>
    <t>=J23</t>
  </si>
  <si>
    <t>=K23</t>
  </si>
  <si>
    <t>=L23</t>
  </si>
  <si>
    <t>=M23</t>
  </si>
  <si>
    <t>=N23</t>
  </si>
  <si>
    <t>=E24</t>
  </si>
  <si>
    <t>=F24</t>
  </si>
  <si>
    <t>=G24</t>
  </si>
  <si>
    <t>=H24</t>
  </si>
  <si>
    <t>=I24</t>
  </si>
  <si>
    <t>=J24</t>
  </si>
  <si>
    <t>=K24</t>
  </si>
  <si>
    <t>=L24</t>
  </si>
  <si>
    <t>=M24</t>
  </si>
  <si>
    <t>=N24</t>
  </si>
  <si>
    <t>Serious</t>
  </si>
  <si>
    <t>Non Ser</t>
  </si>
  <si>
    <t>Med Only</t>
  </si>
  <si>
    <t>Total Translated Losses Pg B</t>
  </si>
  <si>
    <t>=H25</t>
  </si>
  <si>
    <t>=I25</t>
  </si>
  <si>
    <t>Total Translated Losses Pg A</t>
  </si>
  <si>
    <t>=H26</t>
  </si>
  <si>
    <t>=I26</t>
  </si>
  <si>
    <t>IBNR + Frequency Adjustment</t>
  </si>
  <si>
    <t>=H27</t>
  </si>
  <si>
    <t>=I27</t>
  </si>
  <si>
    <t>Total Losses</t>
  </si>
  <si>
    <t>=H28</t>
  </si>
  <si>
    <t>=I28</t>
  </si>
  <si>
    <t>Expected Losses</t>
  </si>
  <si>
    <t>=H29</t>
  </si>
  <si>
    <t>=I29</t>
  </si>
  <si>
    <t>Credibility</t>
  </si>
  <si>
    <t>=H30</t>
  </si>
  <si>
    <t>=I30</t>
  </si>
  <si>
    <t>Pure Premiums</t>
  </si>
  <si>
    <t>Indicated (Pre-Test)</t>
  </si>
  <si>
    <t>=H31</t>
  </si>
  <si>
    <t>=I31</t>
  </si>
  <si>
    <t>=J31</t>
  </si>
  <si>
    <t>Indicated (Post-Test)</t>
  </si>
  <si>
    <t>=H32</t>
  </si>
  <si>
    <t>=I32</t>
  </si>
  <si>
    <t>=J32</t>
  </si>
  <si>
    <t>Present On-Level</t>
  </si>
  <si>
    <t>=H33</t>
  </si>
  <si>
    <t>=I33</t>
  </si>
  <si>
    <t>=J33</t>
  </si>
  <si>
    <t>Derived by Formula</t>
  </si>
  <si>
    <t>=H34</t>
  </si>
  <si>
    <t>=I34</t>
  </si>
  <si>
    <t>=J34</t>
  </si>
  <si>
    <t>Underlying Present Loss Cost</t>
  </si>
  <si>
    <t>=H35</t>
  </si>
  <si>
    <t>=I35</t>
  </si>
  <si>
    <t>=J35</t>
  </si>
  <si>
    <t>Proposed</t>
  </si>
  <si>
    <t>=H36</t>
  </si>
  <si>
    <t>=I36</t>
  </si>
  <si>
    <t>=J36</t>
  </si>
  <si>
    <t>=F37</t>
  </si>
  <si>
    <t>=G37</t>
  </si>
  <si>
    <t>=H37</t>
  </si>
  <si>
    <t>Indicated Loss Cost</t>
  </si>
  <si>
    <t>=I37</t>
  </si>
  <si>
    <t>=J37</t>
  </si>
  <si>
    <t>=F38</t>
  </si>
  <si>
    <t>=G38</t>
  </si>
  <si>
    <t>=H38</t>
  </si>
  <si>
    <t>=E2</t>
  </si>
  <si>
    <t>=E3</t>
  </si>
  <si>
    <t>=F10</t>
  </si>
  <si>
    <t>=G4</t>
  </si>
  <si>
    <t>=G5</t>
  </si>
  <si>
    <t>=G6</t>
  </si>
  <si>
    <t>=G7</t>
  </si>
  <si>
    <t>=G8</t>
  </si>
  <si>
    <t>=G9</t>
  </si>
  <si>
    <t>=IF(K9=0," ",K4)</t>
  </si>
  <si>
    <t>=IF(K9=0," ",K5)</t>
  </si>
  <si>
    <t>=IF(K9=0," ",K6)</t>
  </si>
  <si>
    <t>=IF(K9=0," ",K7)</t>
  </si>
  <si>
    <t>=IF(K9=0," ",K8)</t>
  </si>
  <si>
    <t>=IF(K9=0," ",K9)</t>
  </si>
  <si>
    <t>=Q4</t>
  </si>
  <si>
    <t>=Q5</t>
  </si>
  <si>
    <t>=Q6</t>
  </si>
  <si>
    <t>=Q7</t>
  </si>
  <si>
    <t>=Q8</t>
  </si>
  <si>
    <t>=Q9</t>
  </si>
  <si>
    <t>=Q10</t>
  </si>
  <si>
    <t>=O11</t>
  </si>
  <si>
    <t>=O12</t>
  </si>
  <si>
    <t>=O13</t>
  </si>
  <si>
    <t>=O14</t>
  </si>
  <si>
    <t>=O15</t>
  </si>
  <si>
    <t>=O16</t>
  </si>
  <si>
    <t>=O17</t>
  </si>
  <si>
    <t>=O18</t>
  </si>
  <si>
    <t>=O19</t>
  </si>
  <si>
    <t>=O20</t>
  </si>
  <si>
    <t>=O21</t>
  </si>
  <si>
    <t>=O22</t>
  </si>
  <si>
    <t>=O23</t>
  </si>
  <si>
    <t>=O24</t>
  </si>
  <si>
    <t>=J25</t>
  </si>
  <si>
    <t>=J26</t>
  </si>
  <si>
    <t>=J27</t>
  </si>
  <si>
    <t>=J28</t>
  </si>
  <si>
    <t>=J29</t>
  </si>
  <si>
    <t>=J30</t>
  </si>
  <si>
    <t>=K31</t>
  </si>
  <si>
    <t>=K32</t>
  </si>
  <si>
    <t>=K33</t>
  </si>
  <si>
    <t>=K34</t>
  </si>
  <si>
    <t>=K35</t>
  </si>
  <si>
    <t>=K36</t>
  </si>
  <si>
    <t>=I38</t>
  </si>
  <si>
    <t>=K37</t>
  </si>
  <si>
    <t>=IF(J37="            "," ","(limited)")</t>
  </si>
  <si>
    <t>TOTAL TRANSLATED LOSSES PG B</t>
  </si>
  <si>
    <t>TOTAL TRANSLATED LOSSES PG A</t>
  </si>
  <si>
    <t>=R1</t>
  </si>
  <si>
    <t>ex S/C A+B</t>
  </si>
  <si>
    <t>=C1</t>
  </si>
  <si>
    <t>The page can printed in the normal manner. The print range has been pre-set.</t>
  </si>
  <si>
    <t>Select a Classification from the "Drop-down List Box" at right and allow a moment for the data to load.</t>
  </si>
  <si>
    <t xml:space="preserve">     12-1-06</t>
  </si>
  <si>
    <t>CLASS  SHIP BUILDING IRON OR STEEL</t>
  </si>
  <si>
    <t>CLASS  SHIP REPAIR OR CONVRSN-ALL OPER.</t>
  </si>
  <si>
    <t>CLASS  STEVEDORING, N.O.C.</t>
  </si>
  <si>
    <t>CLASS  COAL DOCK OPER. AND STEVEDORING</t>
  </si>
  <si>
    <t>CLASS  STEVEDORING-CONTAINERIZED FREIGHT</t>
  </si>
  <si>
    <t>CLASS  FREIGHT HANDLERS</t>
  </si>
  <si>
    <t>CLASS  STEVDRNG-TALYMN &amp; CHECKING CLERKS</t>
  </si>
  <si>
    <t>CLASS  STEAMSHIP LINE OR AGENCY-PORT EMP</t>
  </si>
  <si>
    <t>6824F</t>
  </si>
  <si>
    <t xml:space="preserve">     12-1-08</t>
  </si>
  <si>
    <t>6826F</t>
  </si>
  <si>
    <t>6843F</t>
  </si>
  <si>
    <t>6872F</t>
  </si>
  <si>
    <t>7309F</t>
  </si>
  <si>
    <t>7313F</t>
  </si>
  <si>
    <t>7327F</t>
  </si>
  <si>
    <t>7366F</t>
  </si>
  <si>
    <t>8709F</t>
  </si>
  <si>
    <t>8726F</t>
  </si>
  <si>
    <t xml:space="preserve">     12-1-09</t>
  </si>
  <si>
    <t xml:space="preserve">     12-1-10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</si>
</sst>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#,##0.000_);\(#,##0.000\)"/>
    <numFmt numFmtId="167" formatCode="0.00_)"/>
    <numFmt numFmtId="168" formatCode="#,##0.0_);\(#,##0.0\)"/>
    <numFmt numFmtId="169" formatCode="#,##0.0"/>
    <numFmt numFmtId="170" formatCode="0.000"/>
    <numFmt numFmtId="171" formatCode="#,##0.000"/>
    <numFmt numFmtId="172" formatCode="_(* #,##0.0_);_(* \(#,##0.0\);_(* &quot;-&quot;??_);_(@_)"/>
    <numFmt numFmtId="173" formatCode="_(* #,##0_);_(* \(#,##0\);_(* &quot;-&quot;??_);_(@_)"/>
    <numFmt numFmtId="174" formatCode="00"/>
  </numFmts>
  <fonts count="7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3" fillId="3" borderId="0" xfId="0" applyFont="1" applyFill="1" applyAlignment="1" quotePrefix="1">
      <alignment horizontal="center"/>
    </xf>
    <xf numFmtId="0" fontId="2" fillId="0" borderId="0" xfId="0" applyFont="1" applyAlignment="1">
      <alignment horizontal="left"/>
    </xf>
    <xf numFmtId="49" fontId="3" fillId="3" borderId="0" xfId="0" applyNumberFormat="1" applyFont="1" applyFill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3" fillId="3" borderId="5" xfId="0" applyFont="1" applyFill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3" fillId="3" borderId="0" xfId="0" applyNumberFormat="1" applyFont="1" applyFill="1" applyAlignment="1" quotePrefix="1">
      <alignment horizontal="center"/>
    </xf>
    <xf numFmtId="171" fontId="3" fillId="3" borderId="0" xfId="0" applyNumberFormat="1" applyFont="1" applyFill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3" fontId="3" fillId="3" borderId="3" xfId="0" applyNumberFormat="1" applyFont="1" applyFill="1" applyBorder="1" applyAlignment="1" quotePrefix="1">
      <alignment horizontal="center"/>
    </xf>
    <xf numFmtId="171" fontId="3" fillId="3" borderId="3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3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" fontId="3" fillId="3" borderId="0" xfId="0" applyNumberFormat="1" applyFont="1" applyFill="1" applyAlignment="1" quotePrefix="1">
      <alignment horizontal="center"/>
    </xf>
    <xf numFmtId="0" fontId="3" fillId="0" borderId="0" xfId="0" applyFont="1" applyAlignment="1">
      <alignment/>
    </xf>
    <xf numFmtId="171" fontId="2" fillId="0" borderId="0" xfId="0" applyNumberFormat="1" applyFont="1" applyAlignment="1">
      <alignment/>
    </xf>
    <xf numFmtId="14" fontId="3" fillId="3" borderId="0" xfId="0" applyNumberFormat="1" applyFont="1" applyFill="1" applyAlignment="1" quotePrefix="1">
      <alignment horizontal="center"/>
    </xf>
    <xf numFmtId="0" fontId="2" fillId="0" borderId="0" xfId="0" applyFont="1" applyAlignment="1" quotePrefix="1">
      <alignment horizontal="right"/>
    </xf>
    <xf numFmtId="171" fontId="3" fillId="3" borderId="0" xfId="0" applyNumberFormat="1" applyFont="1" applyFill="1" applyAlignment="1" quotePrefix="1">
      <alignment horizontal="center"/>
    </xf>
    <xf numFmtId="0" fontId="4" fillId="3" borderId="0" xfId="0" applyFont="1" applyFill="1" applyAlignment="1" quotePrefix="1">
      <alignment horizontal="left"/>
    </xf>
    <xf numFmtId="0" fontId="2" fillId="3" borderId="0" xfId="0" applyFont="1" applyFill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 applyProtection="1">
      <alignment horizontal="left"/>
      <protection/>
    </xf>
    <xf numFmtId="164" fontId="2" fillId="2" borderId="0" xfId="0" applyNumberFormat="1" applyFont="1" applyFill="1" applyAlignment="1" applyProtection="1" quotePrefix="1">
      <alignment horizontal="left"/>
      <protection locked="0"/>
    </xf>
    <xf numFmtId="37" fontId="2" fillId="2" borderId="0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64" fontId="2" fillId="2" borderId="9" xfId="0" applyNumberFormat="1" applyFont="1" applyFill="1" applyBorder="1" applyAlignment="1" applyProtection="1">
      <alignment horizontal="left"/>
      <protection/>
    </xf>
    <xf numFmtId="164" fontId="2" fillId="2" borderId="10" xfId="0" applyNumberFormat="1" applyFont="1" applyFill="1" applyBorder="1" applyAlignment="1" applyProtection="1">
      <alignment horizontal="center"/>
      <protection/>
    </xf>
    <xf numFmtId="164" fontId="2" fillId="2" borderId="9" xfId="0" applyNumberFormat="1" applyFont="1" applyFill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/>
      <protection locked="0"/>
    </xf>
    <xf numFmtId="166" fontId="2" fillId="2" borderId="0" xfId="0" applyNumberFormat="1" applyFont="1" applyFill="1" applyBorder="1" applyAlignment="1" applyProtection="1">
      <alignment/>
      <protection locked="0"/>
    </xf>
    <xf numFmtId="37" fontId="2" fillId="2" borderId="12" xfId="0" applyNumberFormat="1" applyFont="1" applyFill="1" applyBorder="1" applyAlignment="1" applyProtection="1">
      <alignment/>
      <protection locked="0"/>
    </xf>
    <xf numFmtId="166" fontId="2" fillId="2" borderId="12" xfId="0" applyNumberFormat="1" applyFont="1" applyFill="1" applyBorder="1" applyAlignment="1" applyProtection="1">
      <alignment/>
      <protection locked="0"/>
    </xf>
    <xf numFmtId="164" fontId="2" fillId="2" borderId="13" xfId="0" applyNumberFormat="1" applyFont="1" applyFill="1" applyBorder="1" applyAlignment="1" applyProtection="1">
      <alignment horizontal="left"/>
      <protection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64" fontId="2" fillId="2" borderId="7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 horizontal="right"/>
      <protection/>
    </xf>
    <xf numFmtId="164" fontId="2" fillId="2" borderId="0" xfId="0" applyNumberFormat="1" applyFont="1" applyFill="1" applyAlignment="1" applyProtection="1" quotePrefix="1">
      <alignment horizontal="left"/>
      <protection/>
    </xf>
    <xf numFmtId="37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 locked="0"/>
    </xf>
    <xf numFmtId="171" fontId="2" fillId="2" borderId="0" xfId="0" applyNumberFormat="1" applyFont="1" applyFill="1" applyBorder="1" applyAlignment="1" applyProtection="1">
      <alignment/>
      <protection locked="0"/>
    </xf>
    <xf numFmtId="164" fontId="2" fillId="2" borderId="12" xfId="0" applyNumberFormat="1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>
      <alignment/>
    </xf>
    <xf numFmtId="165" fontId="2" fillId="2" borderId="12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>
      <alignment horizontal="right"/>
    </xf>
    <xf numFmtId="164" fontId="2" fillId="2" borderId="12" xfId="0" applyNumberFormat="1" applyFont="1" applyFill="1" applyBorder="1" applyAlignment="1" applyProtection="1" quotePrefix="1">
      <alignment horizontal="left"/>
      <protection/>
    </xf>
    <xf numFmtId="0" fontId="2" fillId="2" borderId="12" xfId="0" applyFont="1" applyFill="1" applyBorder="1" applyAlignment="1" quotePrefix="1">
      <alignment horizontal="left"/>
    </xf>
    <xf numFmtId="0" fontId="2" fillId="2" borderId="0" xfId="0" applyNumberFormat="1" applyFont="1" applyFill="1" applyBorder="1" applyAlignment="1" applyProtection="1">
      <alignment/>
      <protection locked="0"/>
    </xf>
    <xf numFmtId="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2" fillId="2" borderId="13" xfId="0" applyNumberFormat="1" applyFont="1" applyFill="1" applyBorder="1" applyAlignment="1" applyProtection="1">
      <alignment horizontal="center"/>
      <protection/>
    </xf>
    <xf numFmtId="164" fontId="2" fillId="2" borderId="18" xfId="0" applyNumberFormat="1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/>
      <protection locked="0"/>
    </xf>
    <xf numFmtId="1" fontId="2" fillId="2" borderId="0" xfId="0" applyNumberFormat="1" applyFont="1" applyFill="1" applyBorder="1" applyAlignment="1" applyProtection="1">
      <alignment/>
      <protection locked="0"/>
    </xf>
    <xf numFmtId="1" fontId="2" fillId="2" borderId="12" xfId="0" applyNumberFormat="1" applyFont="1" applyFill="1" applyBorder="1" applyAlignment="1" applyProtection="1">
      <alignment/>
      <protection locked="0"/>
    </xf>
    <xf numFmtId="0" fontId="2" fillId="2" borderId="11" xfId="0" applyNumberFormat="1" applyFont="1" applyFill="1" applyBorder="1" applyAlignment="1" applyProtection="1">
      <alignment/>
      <protection locked="0"/>
    </xf>
    <xf numFmtId="0" fontId="2" fillId="2" borderId="12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2" fillId="2" borderId="19" xfId="0" applyNumberFormat="1" applyFont="1" applyFill="1" applyBorder="1" applyAlignment="1" applyProtection="1">
      <alignment horizontal="right"/>
      <protection/>
    </xf>
    <xf numFmtId="164" fontId="2" fillId="2" borderId="0" xfId="0" applyNumberFormat="1" applyFont="1" applyFill="1" applyBorder="1" applyAlignment="1" applyProtection="1">
      <alignment horizontal="right"/>
      <protection/>
    </xf>
    <xf numFmtId="3" fontId="2" fillId="2" borderId="20" xfId="0" applyNumberFormat="1" applyFont="1" applyFill="1" applyBorder="1" applyAlignment="1" applyProtection="1">
      <alignment/>
      <protection locked="0"/>
    </xf>
    <xf numFmtId="3" fontId="2" fillId="2" borderId="17" xfId="0" applyNumberFormat="1" applyFont="1" applyFill="1" applyBorder="1" applyAlignment="1" applyProtection="1">
      <alignment/>
      <protection locked="0"/>
    </xf>
    <xf numFmtId="3" fontId="2" fillId="2" borderId="21" xfId="0" applyNumberFormat="1" applyFont="1" applyFill="1" applyBorder="1" applyAlignment="1" applyProtection="1">
      <alignment/>
      <protection locked="0"/>
    </xf>
    <xf numFmtId="3" fontId="2" fillId="2" borderId="13" xfId="0" applyNumberFormat="1" applyFont="1" applyFill="1" applyBorder="1" applyAlignment="1" applyProtection="1">
      <alignment/>
      <protection locked="0"/>
    </xf>
    <xf numFmtId="3" fontId="2" fillId="2" borderId="22" xfId="0" applyNumberFormat="1" applyFont="1" applyFill="1" applyBorder="1" applyAlignment="1" applyProtection="1">
      <alignment/>
      <protection locked="0"/>
    </xf>
    <xf numFmtId="3" fontId="2" fillId="2" borderId="18" xfId="0" applyNumberFormat="1" applyFont="1" applyFill="1" applyBorder="1" applyAlignment="1" applyProtection="1">
      <alignment/>
      <protection locked="0"/>
    </xf>
    <xf numFmtId="1" fontId="2" fillId="2" borderId="13" xfId="0" applyNumberFormat="1" applyFont="1" applyFill="1" applyBorder="1" applyAlignment="1" applyProtection="1">
      <alignment/>
      <protection locked="0"/>
    </xf>
    <xf numFmtId="164" fontId="2" fillId="2" borderId="11" xfId="0" applyNumberFormat="1" applyFont="1" applyFill="1" applyBorder="1" applyAlignment="1" applyProtection="1">
      <alignment horizontal="left"/>
      <protection/>
    </xf>
    <xf numFmtId="37" fontId="2" fillId="2" borderId="21" xfId="0" applyNumberFormat="1" applyFont="1" applyFill="1" applyBorder="1" applyAlignment="1" applyProtection="1">
      <alignment/>
      <protection locked="0"/>
    </xf>
    <xf numFmtId="37" fontId="2" fillId="2" borderId="22" xfId="0" applyNumberFormat="1" applyFont="1" applyFill="1" applyBorder="1" applyAlignment="1" applyProtection="1">
      <alignment/>
      <protection locked="0"/>
    </xf>
    <xf numFmtId="173" fontId="2" fillId="2" borderId="13" xfId="15" applyNumberFormat="1" applyFont="1" applyFill="1" applyBorder="1" applyAlignment="1" applyProtection="1">
      <alignment/>
      <protection locked="0"/>
    </xf>
    <xf numFmtId="173" fontId="2" fillId="2" borderId="18" xfId="15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4" fontId="2" fillId="2" borderId="12" xfId="0" applyNumberFormat="1" applyFont="1" applyFill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2" fillId="2" borderId="17" xfId="0" applyNumberFormat="1" applyFont="1" applyFill="1" applyBorder="1" applyAlignment="1" applyProtection="1">
      <alignment horizontal="center"/>
      <protection/>
    </xf>
    <xf numFmtId="37" fontId="2" fillId="2" borderId="20" xfId="0" applyNumberFormat="1" applyFont="1" applyFill="1" applyBorder="1" applyAlignment="1" applyProtection="1">
      <alignment horizontal="center"/>
      <protection locked="0"/>
    </xf>
    <xf numFmtId="37" fontId="2" fillId="2" borderId="22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quotePrefix="1">
      <alignment horizontal="left"/>
    </xf>
    <xf numFmtId="0" fontId="0" fillId="2" borderId="0" xfId="0" applyFill="1" applyBorder="1" applyAlignment="1">
      <alignment/>
    </xf>
    <xf numFmtId="0" fontId="3" fillId="3" borderId="0" xfId="0" applyFont="1" applyFill="1" applyBorder="1" applyAlignment="1" quotePrefix="1">
      <alignment horizontal="center"/>
    </xf>
    <xf numFmtId="0" fontId="3" fillId="3" borderId="12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46"/>
  <sheetViews>
    <sheetView zoomScale="75" zoomScaleNormal="75" workbookViewId="0" topLeftCell="A192">
      <selection activeCell="A381" sqref="A381:IV638"/>
    </sheetView>
  </sheetViews>
  <sheetFormatPr defaultColWidth="9.140625" defaultRowHeight="12.75"/>
  <cols>
    <col min="1" max="1" width="3.00390625" style="0" bestFit="1" customWidth="1"/>
    <col min="2" max="2" width="7.00390625" style="0" bestFit="1" customWidth="1"/>
    <col min="3" max="3" width="6.28125" style="0" bestFit="1" customWidth="1"/>
    <col min="4" max="4" width="6.7109375" style="104" bestFit="1" customWidth="1"/>
    <col min="5" max="5" width="13.57421875" style="0" bestFit="1" customWidth="1"/>
    <col min="6" max="9" width="10.140625" style="0" bestFit="1" customWidth="1"/>
    <col min="12" max="14" width="10.140625" style="0" bestFit="1" customWidth="1"/>
    <col min="16" max="17" width="7.8515625" style="0" bestFit="1" customWidth="1"/>
  </cols>
  <sheetData>
    <row r="1" spans="1:18" ht="12.75">
      <c r="A1">
        <v>1</v>
      </c>
      <c r="B1" t="str">
        <f>+C1&amp;A1</f>
        <v>6824F1</v>
      </c>
      <c r="C1" s="103" t="s">
        <v>367</v>
      </c>
      <c r="D1" s="104" t="s">
        <v>0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7</v>
      </c>
    </row>
    <row r="2" spans="1:17" ht="12.75">
      <c r="A2">
        <v>2</v>
      </c>
      <c r="B2" t="str">
        <f aca="true" t="shared" si="0" ref="B2:B65">+C2&amp;A2</f>
        <v>6824F2</v>
      </c>
      <c r="C2" s="103" t="s">
        <v>367</v>
      </c>
      <c r="D2" s="104" t="s">
        <v>0</v>
      </c>
      <c r="E2" t="s">
        <v>2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</row>
    <row r="3" spans="1:17" ht="12.75">
      <c r="A3">
        <v>3</v>
      </c>
      <c r="B3" t="str">
        <f t="shared" si="0"/>
        <v>6824F3</v>
      </c>
      <c r="C3" s="103" t="s">
        <v>367</v>
      </c>
      <c r="D3" s="104" t="s">
        <v>0</v>
      </c>
      <c r="E3" t="s">
        <v>3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</row>
    <row r="4" spans="1:17" ht="12.75">
      <c r="A4">
        <v>4</v>
      </c>
      <c r="B4" t="str">
        <f t="shared" si="0"/>
        <v>6824F4</v>
      </c>
      <c r="C4" s="103" t="s">
        <v>367</v>
      </c>
      <c r="D4" s="104">
        <v>3</v>
      </c>
      <c r="E4" s="105" t="s">
        <v>1</v>
      </c>
      <c r="F4" s="105" t="s">
        <v>1</v>
      </c>
      <c r="G4" t="s">
        <v>1</v>
      </c>
      <c r="H4" t="s">
        <v>1</v>
      </c>
      <c r="I4" t="s">
        <v>1</v>
      </c>
      <c r="J4" t="s">
        <v>1</v>
      </c>
      <c r="K4" s="105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2.75">
      <c r="A5">
        <v>5</v>
      </c>
      <c r="B5" t="str">
        <f t="shared" si="0"/>
        <v>6824F5</v>
      </c>
      <c r="C5" s="103" t="s">
        <v>367</v>
      </c>
      <c r="D5" s="104">
        <v>4</v>
      </c>
      <c r="E5" s="105" t="s">
        <v>1</v>
      </c>
      <c r="F5" s="105" t="s">
        <v>1</v>
      </c>
      <c r="G5" t="s">
        <v>1</v>
      </c>
      <c r="H5" t="s">
        <v>1</v>
      </c>
      <c r="I5" t="s">
        <v>1</v>
      </c>
      <c r="J5" t="s">
        <v>1</v>
      </c>
      <c r="K5" s="10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</row>
    <row r="6" spans="1:17" ht="12.75">
      <c r="A6">
        <v>6</v>
      </c>
      <c r="B6" t="str">
        <f t="shared" si="0"/>
        <v>6824F6</v>
      </c>
      <c r="C6" s="103" t="s">
        <v>367</v>
      </c>
      <c r="D6" s="104">
        <v>5</v>
      </c>
      <c r="E6" s="105" t="s">
        <v>1</v>
      </c>
      <c r="F6" s="105" t="s">
        <v>1</v>
      </c>
      <c r="G6" t="s">
        <v>1</v>
      </c>
      <c r="H6" t="s">
        <v>1</v>
      </c>
      <c r="I6" t="s">
        <v>1</v>
      </c>
      <c r="J6" t="s">
        <v>1</v>
      </c>
      <c r="K6" s="105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</row>
    <row r="7" spans="1:17" ht="12.75">
      <c r="A7">
        <v>7</v>
      </c>
      <c r="B7" t="str">
        <f t="shared" si="0"/>
        <v>6824F7</v>
      </c>
      <c r="C7" s="103" t="s">
        <v>367</v>
      </c>
      <c r="D7" s="104">
        <v>6</v>
      </c>
      <c r="E7" s="105">
        <v>59</v>
      </c>
      <c r="F7" s="105">
        <v>920</v>
      </c>
      <c r="G7">
        <v>1.559</v>
      </c>
      <c r="H7" t="s">
        <v>1</v>
      </c>
      <c r="I7" t="s">
        <v>1</v>
      </c>
      <c r="J7" t="s">
        <v>1</v>
      </c>
      <c r="K7" s="105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</row>
    <row r="8" spans="1:17" ht="12.75">
      <c r="A8">
        <v>8</v>
      </c>
      <c r="B8" t="str">
        <f t="shared" si="0"/>
        <v>6824F8</v>
      </c>
      <c r="C8" s="103" t="s">
        <v>367</v>
      </c>
      <c r="D8" s="104">
        <v>7</v>
      </c>
      <c r="E8" s="105">
        <v>3</v>
      </c>
      <c r="F8" s="105" t="s">
        <v>1</v>
      </c>
      <c r="G8" t="s">
        <v>1</v>
      </c>
      <c r="H8" t="s">
        <v>1</v>
      </c>
      <c r="I8" t="s">
        <v>1</v>
      </c>
      <c r="J8" t="s">
        <v>1</v>
      </c>
      <c r="K8" s="105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</row>
    <row r="9" spans="1:17" ht="12.75">
      <c r="A9">
        <v>9</v>
      </c>
      <c r="B9" t="str">
        <f t="shared" si="0"/>
        <v>6824F9</v>
      </c>
      <c r="C9" s="103" t="s">
        <v>367</v>
      </c>
      <c r="D9" s="104" t="s">
        <v>4</v>
      </c>
      <c r="E9" s="105">
        <v>62</v>
      </c>
      <c r="F9" s="105">
        <v>920</v>
      </c>
      <c r="G9">
        <v>1.484</v>
      </c>
      <c r="H9" t="s">
        <v>1</v>
      </c>
      <c r="I9" t="s">
        <v>1</v>
      </c>
      <c r="J9" t="s">
        <v>1</v>
      </c>
      <c r="K9" s="105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</row>
    <row r="10" spans="1:17" ht="12.75">
      <c r="A10">
        <v>10</v>
      </c>
      <c r="B10" t="str">
        <f t="shared" si="0"/>
        <v>6824F10</v>
      </c>
      <c r="C10" s="103" t="s">
        <v>367</v>
      </c>
      <c r="D10" s="104" t="s">
        <v>5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</row>
    <row r="11" spans="1:17" ht="12.75">
      <c r="A11">
        <v>11</v>
      </c>
      <c r="B11" t="str">
        <f t="shared" si="0"/>
        <v>6824F11</v>
      </c>
      <c r="C11" s="103" t="s">
        <v>367</v>
      </c>
      <c r="D11" s="104" t="s">
        <v>0</v>
      </c>
      <c r="E11" t="s">
        <v>1</v>
      </c>
      <c r="F11" t="s">
        <v>1</v>
      </c>
      <c r="G11" t="s">
        <v>1</v>
      </c>
      <c r="H11" t="s">
        <v>1</v>
      </c>
      <c r="I11" s="105" t="s">
        <v>1</v>
      </c>
      <c r="J11" t="s">
        <v>1</v>
      </c>
      <c r="K11" t="s">
        <v>1</v>
      </c>
      <c r="L11" t="s">
        <v>1</v>
      </c>
      <c r="M11" t="s">
        <v>1</v>
      </c>
      <c r="N11" s="105" t="s">
        <v>1</v>
      </c>
      <c r="O11" s="105" t="s">
        <v>1</v>
      </c>
      <c r="P11" t="s">
        <v>1</v>
      </c>
      <c r="Q11" t="s">
        <v>1</v>
      </c>
    </row>
    <row r="12" spans="1:17" ht="12.75">
      <c r="A12">
        <v>12</v>
      </c>
      <c r="B12" t="str">
        <f t="shared" si="0"/>
        <v>6824F12</v>
      </c>
      <c r="C12" s="103" t="s">
        <v>367</v>
      </c>
      <c r="D12" s="104" t="s">
        <v>0</v>
      </c>
      <c r="E12" t="s">
        <v>1</v>
      </c>
      <c r="F12" t="s">
        <v>1</v>
      </c>
      <c r="G12" s="105" t="s">
        <v>1</v>
      </c>
      <c r="H12" t="s">
        <v>1</v>
      </c>
      <c r="I12" s="105" t="s">
        <v>1</v>
      </c>
      <c r="J12" t="s">
        <v>1</v>
      </c>
      <c r="K12" t="s">
        <v>1</v>
      </c>
      <c r="L12" s="105" t="s">
        <v>1</v>
      </c>
      <c r="M12" t="s">
        <v>1</v>
      </c>
      <c r="N12" s="105" t="s">
        <v>1</v>
      </c>
      <c r="O12" t="s">
        <v>1</v>
      </c>
      <c r="P12" t="s">
        <v>1</v>
      </c>
      <c r="Q12" t="s">
        <v>1</v>
      </c>
    </row>
    <row r="13" spans="1:17" ht="12.75">
      <c r="A13">
        <v>13</v>
      </c>
      <c r="B13" t="str">
        <f t="shared" si="0"/>
        <v>6824F13</v>
      </c>
      <c r="C13" s="103" t="s">
        <v>367</v>
      </c>
      <c r="D13" s="104" t="s">
        <v>0</v>
      </c>
      <c r="E13" t="s">
        <v>1</v>
      </c>
      <c r="F13" t="s">
        <v>1</v>
      </c>
      <c r="G13" t="s">
        <v>1</v>
      </c>
      <c r="H13" t="s">
        <v>1</v>
      </c>
      <c r="I13" s="105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s="105" t="s">
        <v>1</v>
      </c>
      <c r="P13" t="s">
        <v>1</v>
      </c>
      <c r="Q13" t="s">
        <v>1</v>
      </c>
    </row>
    <row r="14" spans="1:17" ht="12.75">
      <c r="A14">
        <v>14</v>
      </c>
      <c r="B14" t="str">
        <f t="shared" si="0"/>
        <v>6824F14</v>
      </c>
      <c r="C14" s="103" t="s">
        <v>367</v>
      </c>
      <c r="D14" s="104">
        <v>6</v>
      </c>
      <c r="E14" t="s">
        <v>1</v>
      </c>
      <c r="F14" t="s">
        <v>1</v>
      </c>
      <c r="G14" t="s">
        <v>1</v>
      </c>
      <c r="H14" s="105" t="s">
        <v>1</v>
      </c>
      <c r="I14" s="105" t="s">
        <v>1</v>
      </c>
      <c r="J14" t="s">
        <v>1</v>
      </c>
      <c r="K14" t="s">
        <v>1</v>
      </c>
      <c r="L14" t="s">
        <v>1</v>
      </c>
      <c r="M14" s="105" t="s">
        <v>1</v>
      </c>
      <c r="N14" s="105" t="s">
        <v>1</v>
      </c>
      <c r="O14" s="105">
        <v>920</v>
      </c>
      <c r="P14" t="s">
        <v>1</v>
      </c>
      <c r="Q14" t="s">
        <v>1</v>
      </c>
    </row>
    <row r="15" spans="1:17" ht="12.75">
      <c r="A15">
        <v>15</v>
      </c>
      <c r="B15" t="str">
        <f t="shared" si="0"/>
        <v>6824F15</v>
      </c>
      <c r="C15" s="103" t="s">
        <v>367</v>
      </c>
      <c r="D15" s="104" t="s">
        <v>0</v>
      </c>
      <c r="E15" t="s">
        <v>1</v>
      </c>
      <c r="F15" t="s">
        <v>1</v>
      </c>
      <c r="G15" t="s">
        <v>1</v>
      </c>
      <c r="H15" s="105" t="s">
        <v>1</v>
      </c>
      <c r="I15" s="105" t="s">
        <v>1</v>
      </c>
      <c r="J15" t="s">
        <v>1</v>
      </c>
      <c r="K15" t="s">
        <v>1</v>
      </c>
      <c r="L15" t="s">
        <v>1</v>
      </c>
      <c r="M15" s="105" t="s">
        <v>1</v>
      </c>
      <c r="N15" s="105" t="s">
        <v>1</v>
      </c>
      <c r="O15" s="105" t="s">
        <v>1</v>
      </c>
      <c r="P15" t="s">
        <v>1</v>
      </c>
      <c r="Q15" t="s">
        <v>1</v>
      </c>
    </row>
    <row r="16" spans="1:17" ht="12.75">
      <c r="A16">
        <v>16</v>
      </c>
      <c r="B16" t="str">
        <f t="shared" si="0"/>
        <v>6824F16</v>
      </c>
      <c r="C16" s="103" t="s">
        <v>367</v>
      </c>
      <c r="D16" s="104" t="s">
        <v>4</v>
      </c>
      <c r="E16" t="s">
        <v>1</v>
      </c>
      <c r="F16" t="s">
        <v>1</v>
      </c>
      <c r="G16" s="105" t="s">
        <v>1</v>
      </c>
      <c r="H16" s="105" t="s">
        <v>1</v>
      </c>
      <c r="I16" s="105" t="s">
        <v>1</v>
      </c>
      <c r="J16" t="s">
        <v>1</v>
      </c>
      <c r="K16" t="s">
        <v>1</v>
      </c>
      <c r="L16" s="105" t="s">
        <v>1</v>
      </c>
      <c r="M16" s="105" t="s">
        <v>1</v>
      </c>
      <c r="N16" s="105" t="s">
        <v>1</v>
      </c>
      <c r="O16" s="105">
        <v>920</v>
      </c>
      <c r="P16" t="s">
        <v>1</v>
      </c>
      <c r="Q16" t="s">
        <v>1</v>
      </c>
    </row>
    <row r="17" spans="1:17" ht="12.75">
      <c r="A17">
        <v>17</v>
      </c>
      <c r="B17" t="str">
        <f t="shared" si="0"/>
        <v>6824F17</v>
      </c>
      <c r="C17" s="103" t="s">
        <v>367</v>
      </c>
      <c r="D17" s="104" t="s">
        <v>5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</row>
    <row r="18" spans="1:17" ht="12.75">
      <c r="A18">
        <v>18</v>
      </c>
      <c r="B18" t="str">
        <f t="shared" si="0"/>
        <v>6824F18</v>
      </c>
      <c r="C18" s="103" t="s">
        <v>367</v>
      </c>
      <c r="D18" s="104" t="s">
        <v>0</v>
      </c>
      <c r="E18" t="s">
        <v>1</v>
      </c>
      <c r="F18" t="s">
        <v>1</v>
      </c>
      <c r="G18" t="s">
        <v>1</v>
      </c>
      <c r="H18" t="s">
        <v>1</v>
      </c>
      <c r="I18" s="105" t="s">
        <v>1</v>
      </c>
      <c r="J18" t="s">
        <v>1</v>
      </c>
      <c r="K18" t="s">
        <v>1</v>
      </c>
      <c r="L18" t="s">
        <v>1</v>
      </c>
      <c r="M18" t="s">
        <v>1</v>
      </c>
      <c r="N18" s="105" t="s">
        <v>1</v>
      </c>
      <c r="O18" s="105" t="s">
        <v>1</v>
      </c>
      <c r="P18" t="s">
        <v>1</v>
      </c>
      <c r="Q18" t="s">
        <v>1</v>
      </c>
    </row>
    <row r="19" spans="1:17" ht="12.75">
      <c r="A19">
        <v>19</v>
      </c>
      <c r="B19" t="str">
        <f t="shared" si="0"/>
        <v>6824F19</v>
      </c>
      <c r="C19" s="103" t="s">
        <v>367</v>
      </c>
      <c r="D19" s="104" t="s">
        <v>0</v>
      </c>
      <c r="E19" t="s">
        <v>1</v>
      </c>
      <c r="F19" s="105" t="s">
        <v>1</v>
      </c>
      <c r="G19" s="105" t="s">
        <v>1</v>
      </c>
      <c r="H19" s="105" t="s">
        <v>1</v>
      </c>
      <c r="I19" s="105" t="s">
        <v>1</v>
      </c>
      <c r="J19" t="s">
        <v>1</v>
      </c>
      <c r="K19" s="105" t="s">
        <v>1</v>
      </c>
      <c r="L19" s="105" t="s">
        <v>1</v>
      </c>
      <c r="M19" s="105" t="s">
        <v>1</v>
      </c>
      <c r="N19" s="105" t="s">
        <v>1</v>
      </c>
      <c r="O19" t="s">
        <v>1</v>
      </c>
      <c r="P19" t="s">
        <v>1</v>
      </c>
      <c r="Q19" t="s">
        <v>1</v>
      </c>
    </row>
    <row r="20" spans="1:17" ht="12.75">
      <c r="A20">
        <v>20</v>
      </c>
      <c r="B20" t="str">
        <f t="shared" si="0"/>
        <v>6824F20</v>
      </c>
      <c r="C20" s="103" t="s">
        <v>367</v>
      </c>
      <c r="D20" s="104" t="s">
        <v>0</v>
      </c>
      <c r="E20" t="s">
        <v>1</v>
      </c>
      <c r="F20" t="s">
        <v>1</v>
      </c>
      <c r="G20" s="105" t="s">
        <v>1</v>
      </c>
      <c r="H20" t="s">
        <v>1</v>
      </c>
      <c r="I20" s="105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s="105" t="s">
        <v>1</v>
      </c>
      <c r="P20" t="s">
        <v>1</v>
      </c>
      <c r="Q20" t="s">
        <v>1</v>
      </c>
    </row>
    <row r="21" spans="1:17" ht="12.75">
      <c r="A21">
        <v>21</v>
      </c>
      <c r="B21" t="str">
        <f t="shared" si="0"/>
        <v>6824F21</v>
      </c>
      <c r="C21" s="103" t="s">
        <v>367</v>
      </c>
      <c r="D21" s="104">
        <v>6</v>
      </c>
      <c r="E21" t="s">
        <v>1</v>
      </c>
      <c r="F21" s="105" t="s">
        <v>1</v>
      </c>
      <c r="G21" s="105" t="s">
        <v>1</v>
      </c>
      <c r="H21" s="105" t="s">
        <v>1</v>
      </c>
      <c r="I21" s="105" t="s">
        <v>1</v>
      </c>
      <c r="J21" t="s">
        <v>1</v>
      </c>
      <c r="K21" s="105" t="s">
        <v>1</v>
      </c>
      <c r="L21" s="105" t="s">
        <v>1</v>
      </c>
      <c r="M21" s="105" t="s">
        <v>1</v>
      </c>
      <c r="N21" s="105" t="s">
        <v>1</v>
      </c>
      <c r="O21" s="105">
        <v>844</v>
      </c>
      <c r="P21" t="s">
        <v>1</v>
      </c>
      <c r="Q21" t="s">
        <v>1</v>
      </c>
    </row>
    <row r="22" spans="1:17" ht="12.75">
      <c r="A22">
        <v>22</v>
      </c>
      <c r="B22" t="str">
        <f t="shared" si="0"/>
        <v>6824F22</v>
      </c>
      <c r="C22" s="103" t="s">
        <v>367</v>
      </c>
      <c r="D22" s="104" t="s">
        <v>0</v>
      </c>
      <c r="E22" t="s">
        <v>1</v>
      </c>
      <c r="F22" s="105" t="s">
        <v>1</v>
      </c>
      <c r="G22" s="105" t="s">
        <v>1</v>
      </c>
      <c r="H22" s="105" t="s">
        <v>1</v>
      </c>
      <c r="I22" s="105" t="s">
        <v>1</v>
      </c>
      <c r="J22" t="s">
        <v>1</v>
      </c>
      <c r="K22" s="105" t="s">
        <v>1</v>
      </c>
      <c r="L22" s="105" t="s">
        <v>1</v>
      </c>
      <c r="M22" s="105" t="s">
        <v>1</v>
      </c>
      <c r="N22" s="105" t="s">
        <v>1</v>
      </c>
      <c r="O22" s="105" t="s">
        <v>1</v>
      </c>
      <c r="P22" t="s">
        <v>1</v>
      </c>
      <c r="Q22" t="s">
        <v>1</v>
      </c>
    </row>
    <row r="23" spans="1:17" ht="12.75">
      <c r="A23">
        <v>23</v>
      </c>
      <c r="B23" t="str">
        <f t="shared" si="0"/>
        <v>6824F23</v>
      </c>
      <c r="C23" s="103" t="s">
        <v>367</v>
      </c>
      <c r="D23" s="104" t="s">
        <v>4</v>
      </c>
      <c r="E23" s="105" t="s">
        <v>1</v>
      </c>
      <c r="F23" s="105" t="s">
        <v>1</v>
      </c>
      <c r="G23" s="105" t="s">
        <v>1</v>
      </c>
      <c r="H23" s="105" t="s">
        <v>1</v>
      </c>
      <c r="I23" s="105" t="s">
        <v>1</v>
      </c>
      <c r="J23" t="s">
        <v>1</v>
      </c>
      <c r="K23" s="105" t="s">
        <v>1</v>
      </c>
      <c r="L23" s="105" t="s">
        <v>1</v>
      </c>
      <c r="M23" s="105" t="s">
        <v>1</v>
      </c>
      <c r="N23" s="105" t="s">
        <v>1</v>
      </c>
      <c r="O23" s="105">
        <v>844</v>
      </c>
      <c r="P23" t="s">
        <v>1</v>
      </c>
      <c r="Q23" t="s">
        <v>1</v>
      </c>
    </row>
    <row r="24" spans="1:17" ht="12.75">
      <c r="A24">
        <v>24</v>
      </c>
      <c r="B24" t="str">
        <f t="shared" si="0"/>
        <v>6824F24</v>
      </c>
      <c r="C24" s="103" t="s">
        <v>367</v>
      </c>
      <c r="D24" s="104" t="s">
        <v>5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</row>
    <row r="25" spans="1:17" ht="12.75">
      <c r="A25">
        <v>25</v>
      </c>
      <c r="B25" t="str">
        <f t="shared" si="0"/>
        <v>6824F25</v>
      </c>
      <c r="C25" s="103" t="s">
        <v>367</v>
      </c>
      <c r="D25" s="104" t="s">
        <v>0</v>
      </c>
      <c r="E25" t="s">
        <v>1</v>
      </c>
      <c r="F25" t="s">
        <v>1</v>
      </c>
      <c r="G25" t="s">
        <v>1</v>
      </c>
      <c r="H25" s="105" t="s">
        <v>1</v>
      </c>
      <c r="I25" s="105" t="s">
        <v>1</v>
      </c>
      <c r="J25" s="105">
        <v>844</v>
      </c>
      <c r="K25" t="s">
        <v>1</v>
      </c>
      <c r="L25" t="s">
        <v>1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</row>
    <row r="26" spans="1:17" ht="12.75">
      <c r="A26">
        <v>26</v>
      </c>
      <c r="B26" t="str">
        <f t="shared" si="0"/>
        <v>6824F26</v>
      </c>
      <c r="C26" s="103" t="s">
        <v>367</v>
      </c>
      <c r="D26" s="104" t="s">
        <v>0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</row>
    <row r="27" spans="1:17" ht="12.75">
      <c r="A27">
        <v>27</v>
      </c>
      <c r="B27" t="str">
        <f t="shared" si="0"/>
        <v>6824F27</v>
      </c>
      <c r="C27" s="103" t="s">
        <v>367</v>
      </c>
      <c r="D27" s="104" t="s">
        <v>0</v>
      </c>
      <c r="E27" t="s">
        <v>1</v>
      </c>
      <c r="F27" t="s">
        <v>1</v>
      </c>
      <c r="G27" t="s">
        <v>1</v>
      </c>
      <c r="H27" s="105" t="s">
        <v>1</v>
      </c>
      <c r="I27" s="105" t="s">
        <v>1</v>
      </c>
      <c r="J27" s="105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</row>
    <row r="28" spans="1:17" ht="12.75">
      <c r="A28">
        <v>28</v>
      </c>
      <c r="B28" t="str">
        <f t="shared" si="0"/>
        <v>6824F28</v>
      </c>
      <c r="C28" s="103" t="s">
        <v>367</v>
      </c>
      <c r="D28" s="104" t="s">
        <v>0</v>
      </c>
      <c r="E28" t="s">
        <v>1</v>
      </c>
      <c r="F28" t="s">
        <v>1</v>
      </c>
      <c r="G28" t="s">
        <v>1</v>
      </c>
      <c r="H28" s="105" t="s">
        <v>1</v>
      </c>
      <c r="I28" s="105" t="s">
        <v>1</v>
      </c>
      <c r="J28" s="105">
        <v>844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</row>
    <row r="29" spans="1:17" ht="12.75">
      <c r="A29">
        <v>29</v>
      </c>
      <c r="B29" t="str">
        <f t="shared" si="0"/>
        <v>6824F29</v>
      </c>
      <c r="C29" s="103" t="s">
        <v>367</v>
      </c>
      <c r="D29" s="104" t="s">
        <v>0</v>
      </c>
      <c r="E29" t="s">
        <v>1</v>
      </c>
      <c r="F29" t="s">
        <v>1</v>
      </c>
      <c r="G29" t="s">
        <v>1</v>
      </c>
      <c r="H29" s="105">
        <v>1778</v>
      </c>
      <c r="I29" s="105">
        <v>1053</v>
      </c>
      <c r="J29" s="105">
        <v>46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</row>
    <row r="30" spans="1:17" ht="12.75">
      <c r="A30">
        <v>30</v>
      </c>
      <c r="B30" t="str">
        <f t="shared" si="0"/>
        <v>6824F30</v>
      </c>
      <c r="C30" s="103" t="s">
        <v>367</v>
      </c>
      <c r="D30" s="104" t="s">
        <v>0</v>
      </c>
      <c r="E30" t="s">
        <v>1</v>
      </c>
      <c r="F30" t="s">
        <v>1</v>
      </c>
      <c r="G30" t="s">
        <v>1</v>
      </c>
      <c r="H30">
        <v>0</v>
      </c>
      <c r="I30">
        <v>0</v>
      </c>
      <c r="J30">
        <v>0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</row>
    <row r="31" spans="1:17" ht="12.75">
      <c r="A31">
        <v>31</v>
      </c>
      <c r="B31" t="str">
        <f t="shared" si="0"/>
        <v>6824F31</v>
      </c>
      <c r="C31" s="103" t="s">
        <v>367</v>
      </c>
      <c r="D31" s="104" t="s">
        <v>0</v>
      </c>
      <c r="E31" t="s">
        <v>1</v>
      </c>
      <c r="F31" t="s">
        <v>1</v>
      </c>
      <c r="G31" t="s">
        <v>1</v>
      </c>
      <c r="H31">
        <v>0</v>
      </c>
      <c r="I31">
        <v>0</v>
      </c>
      <c r="J31">
        <v>1.361</v>
      </c>
      <c r="K31">
        <v>1.361</v>
      </c>
      <c r="L31" t="s">
        <v>1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</row>
    <row r="32" spans="1:17" ht="12.75">
      <c r="A32">
        <v>32</v>
      </c>
      <c r="B32" t="str">
        <f t="shared" si="0"/>
        <v>6824F32</v>
      </c>
      <c r="C32" s="103" t="s">
        <v>367</v>
      </c>
      <c r="D32" s="104" t="s">
        <v>0</v>
      </c>
      <c r="E32" t="s">
        <v>1</v>
      </c>
      <c r="F32" t="s">
        <v>1</v>
      </c>
      <c r="G32" t="s">
        <v>1</v>
      </c>
      <c r="H32">
        <v>0</v>
      </c>
      <c r="I32">
        <v>0</v>
      </c>
      <c r="J32">
        <v>1.954</v>
      </c>
      <c r="K32">
        <v>1.954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</row>
    <row r="33" spans="1:17" ht="12.75">
      <c r="A33">
        <v>33</v>
      </c>
      <c r="B33" t="str">
        <f t="shared" si="0"/>
        <v>6824F33</v>
      </c>
      <c r="C33" s="103" t="s">
        <v>367</v>
      </c>
      <c r="D33" s="104" t="s">
        <v>0</v>
      </c>
      <c r="E33" t="s">
        <v>1</v>
      </c>
      <c r="F33" t="s">
        <v>1</v>
      </c>
      <c r="G33" t="s">
        <v>1</v>
      </c>
      <c r="H33">
        <v>3.025</v>
      </c>
      <c r="I33">
        <v>1.792</v>
      </c>
      <c r="J33">
        <v>0.078</v>
      </c>
      <c r="K33">
        <v>4.895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</row>
    <row r="34" spans="1:17" ht="12.75">
      <c r="A34">
        <v>34</v>
      </c>
      <c r="B34" t="str">
        <f t="shared" si="0"/>
        <v>6824F34</v>
      </c>
      <c r="C34" s="103" t="s">
        <v>367</v>
      </c>
      <c r="D34" s="104" t="s">
        <v>0</v>
      </c>
      <c r="E34" t="s">
        <v>1</v>
      </c>
      <c r="F34" t="s">
        <v>1</v>
      </c>
      <c r="G34" t="s">
        <v>1</v>
      </c>
      <c r="H34">
        <v>3.025</v>
      </c>
      <c r="I34">
        <v>1.792</v>
      </c>
      <c r="J34">
        <v>0.078</v>
      </c>
      <c r="K34">
        <v>4.895</v>
      </c>
      <c r="L34" t="s">
        <v>1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</row>
    <row r="35" spans="1:17" ht="12.75">
      <c r="A35">
        <v>35</v>
      </c>
      <c r="B35" t="str">
        <f t="shared" si="0"/>
        <v>6824F35</v>
      </c>
      <c r="C35" s="103" t="s">
        <v>367</v>
      </c>
      <c r="D35" s="104" t="s">
        <v>0</v>
      </c>
      <c r="E35" t="s">
        <v>1</v>
      </c>
      <c r="F35" t="s">
        <v>1</v>
      </c>
      <c r="G35" t="s">
        <v>1</v>
      </c>
      <c r="H35">
        <v>2.868</v>
      </c>
      <c r="I35">
        <v>1.699</v>
      </c>
      <c r="J35">
        <v>0.074</v>
      </c>
      <c r="K35">
        <v>4.641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</row>
    <row r="36" spans="1:17" ht="12.75">
      <c r="A36">
        <v>36</v>
      </c>
      <c r="B36" t="str">
        <f t="shared" si="0"/>
        <v>6824F36</v>
      </c>
      <c r="C36" s="103" t="s">
        <v>367</v>
      </c>
      <c r="D36" s="104" t="s">
        <v>0</v>
      </c>
      <c r="E36" t="s">
        <v>1</v>
      </c>
      <c r="F36" t="s">
        <v>1</v>
      </c>
      <c r="G36" t="s">
        <v>1</v>
      </c>
      <c r="H36">
        <v>3.025</v>
      </c>
      <c r="I36">
        <v>1.792</v>
      </c>
      <c r="J36">
        <v>0.078</v>
      </c>
      <c r="K36">
        <v>4.895</v>
      </c>
      <c r="L36" t="s">
        <v>1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</row>
    <row r="37" spans="1:17" ht="12.75">
      <c r="A37">
        <v>37</v>
      </c>
      <c r="B37" t="str">
        <f t="shared" si="0"/>
        <v>6824F37</v>
      </c>
      <c r="C37" s="103" t="s">
        <v>367</v>
      </c>
      <c r="D37" s="104" t="s">
        <v>0</v>
      </c>
      <c r="E37" t="s">
        <v>1</v>
      </c>
      <c r="F37" t="s">
        <v>358</v>
      </c>
      <c r="G37" t="s">
        <v>368</v>
      </c>
      <c r="H37" t="s">
        <v>378</v>
      </c>
      <c r="I37" t="s">
        <v>379</v>
      </c>
      <c r="J37" t="s">
        <v>1</v>
      </c>
      <c r="K37">
        <v>7.158</v>
      </c>
      <c r="L37" t="s">
        <v>1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</row>
    <row r="38" spans="1:17" ht="12.75">
      <c r="A38">
        <v>38</v>
      </c>
      <c r="B38" t="str">
        <f t="shared" si="0"/>
        <v>6824F38</v>
      </c>
      <c r="C38" s="103" t="s">
        <v>367</v>
      </c>
      <c r="D38" s="104" t="s">
        <v>0</v>
      </c>
      <c r="E38" t="s">
        <v>1</v>
      </c>
      <c r="F38">
        <v>7.65</v>
      </c>
      <c r="G38">
        <v>7.66</v>
      </c>
      <c r="H38">
        <v>7.66</v>
      </c>
      <c r="I38">
        <v>7.16</v>
      </c>
      <c r="J38" t="s">
        <v>1</v>
      </c>
      <c r="K38" t="s">
        <v>1</v>
      </c>
      <c r="L38" t="s">
        <v>1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</row>
    <row r="39" spans="1:18" ht="12.75">
      <c r="A39">
        <v>1</v>
      </c>
      <c r="B39" t="str">
        <f t="shared" si="0"/>
        <v>6826F1</v>
      </c>
      <c r="C39" s="103" t="s">
        <v>369</v>
      </c>
      <c r="D39" s="104" t="s">
        <v>0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6</v>
      </c>
    </row>
    <row r="40" spans="1:17" ht="12.75">
      <c r="A40">
        <v>2</v>
      </c>
      <c r="B40" t="str">
        <f t="shared" si="0"/>
        <v>6826F2</v>
      </c>
      <c r="C40" s="103" t="s">
        <v>369</v>
      </c>
      <c r="D40" s="104" t="s">
        <v>0</v>
      </c>
      <c r="E40" t="s">
        <v>2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</row>
    <row r="41" spans="1:17" ht="12.75">
      <c r="A41">
        <v>3</v>
      </c>
      <c r="B41" t="str">
        <f t="shared" si="0"/>
        <v>6826F3</v>
      </c>
      <c r="C41" s="103" t="s">
        <v>369</v>
      </c>
      <c r="D41" s="104" t="s">
        <v>0</v>
      </c>
      <c r="E41" t="s">
        <v>3</v>
      </c>
      <c r="F41" t="s">
        <v>1</v>
      </c>
      <c r="G41" t="s">
        <v>1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t="s">
        <v>1</v>
      </c>
      <c r="Q41" t="s">
        <v>1</v>
      </c>
    </row>
    <row r="42" spans="1:17" ht="12.75">
      <c r="A42">
        <v>4</v>
      </c>
      <c r="B42" t="str">
        <f t="shared" si="0"/>
        <v>6826F4</v>
      </c>
      <c r="C42" s="103" t="s">
        <v>369</v>
      </c>
      <c r="D42" s="104">
        <v>3</v>
      </c>
      <c r="E42" s="105" t="s">
        <v>1</v>
      </c>
      <c r="F42" s="105" t="s">
        <v>1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  <c r="L42" t="s">
        <v>1</v>
      </c>
      <c r="M42" t="s">
        <v>1</v>
      </c>
      <c r="N42" t="s">
        <v>1</v>
      </c>
      <c r="O42" t="s">
        <v>1</v>
      </c>
      <c r="P42" t="s">
        <v>1</v>
      </c>
      <c r="Q42" t="s">
        <v>1</v>
      </c>
    </row>
    <row r="43" spans="1:17" ht="12.75">
      <c r="A43">
        <v>5</v>
      </c>
      <c r="B43" t="str">
        <f t="shared" si="0"/>
        <v>6826F5</v>
      </c>
      <c r="C43" s="103" t="s">
        <v>369</v>
      </c>
      <c r="D43" s="104">
        <v>4</v>
      </c>
      <c r="E43" s="105">
        <v>37</v>
      </c>
      <c r="F43" s="105" t="s">
        <v>1</v>
      </c>
      <c r="G43" t="s">
        <v>1</v>
      </c>
      <c r="H43" t="s">
        <v>1</v>
      </c>
      <c r="I43" t="s">
        <v>1</v>
      </c>
      <c r="J43" t="s">
        <v>1</v>
      </c>
      <c r="K43" t="s">
        <v>1</v>
      </c>
      <c r="L43" t="s">
        <v>1</v>
      </c>
      <c r="M43" t="s">
        <v>1</v>
      </c>
      <c r="N43" t="s">
        <v>1</v>
      </c>
      <c r="O43" t="s">
        <v>1</v>
      </c>
      <c r="P43" t="s">
        <v>1</v>
      </c>
      <c r="Q43" t="s">
        <v>1</v>
      </c>
    </row>
    <row r="44" spans="1:17" ht="12.75">
      <c r="A44">
        <v>6</v>
      </c>
      <c r="B44" t="str">
        <f t="shared" si="0"/>
        <v>6826F6</v>
      </c>
      <c r="C44" s="103" t="s">
        <v>369</v>
      </c>
      <c r="D44" s="104">
        <v>5</v>
      </c>
      <c r="E44" s="105">
        <v>24</v>
      </c>
      <c r="F44" s="105" t="s">
        <v>1</v>
      </c>
      <c r="G44" t="s">
        <v>1</v>
      </c>
      <c r="H44" t="s">
        <v>1</v>
      </c>
      <c r="I44" t="s">
        <v>1</v>
      </c>
      <c r="J44" t="s">
        <v>1</v>
      </c>
      <c r="K44" t="s">
        <v>1</v>
      </c>
      <c r="L44" t="s">
        <v>1</v>
      </c>
      <c r="M44" t="s">
        <v>1</v>
      </c>
      <c r="N44" t="s">
        <v>1</v>
      </c>
      <c r="O44" t="s">
        <v>1</v>
      </c>
      <c r="P44" t="s">
        <v>1</v>
      </c>
      <c r="Q44" t="s">
        <v>1</v>
      </c>
    </row>
    <row r="45" spans="1:17" ht="12.75">
      <c r="A45">
        <v>7</v>
      </c>
      <c r="B45" t="str">
        <f t="shared" si="0"/>
        <v>6826F7</v>
      </c>
      <c r="C45" s="103" t="s">
        <v>369</v>
      </c>
      <c r="D45" s="104">
        <v>6</v>
      </c>
      <c r="E45" s="105" t="s">
        <v>1</v>
      </c>
      <c r="F45" s="105" t="s">
        <v>1</v>
      </c>
      <c r="G45" t="s">
        <v>1</v>
      </c>
      <c r="H45" t="s">
        <v>1</v>
      </c>
      <c r="I45" t="s">
        <v>1</v>
      </c>
      <c r="J45" t="s">
        <v>1</v>
      </c>
      <c r="K45" t="s">
        <v>1</v>
      </c>
      <c r="L45" t="s">
        <v>1</v>
      </c>
      <c r="M45" t="s">
        <v>1</v>
      </c>
      <c r="N45" t="s">
        <v>1</v>
      </c>
      <c r="O45" t="s">
        <v>1</v>
      </c>
      <c r="P45" t="s">
        <v>1</v>
      </c>
      <c r="Q45" t="s">
        <v>1</v>
      </c>
    </row>
    <row r="46" spans="1:17" ht="12.75">
      <c r="A46">
        <v>8</v>
      </c>
      <c r="B46" t="str">
        <f t="shared" si="0"/>
        <v>6826F8</v>
      </c>
      <c r="C46" s="103" t="s">
        <v>369</v>
      </c>
      <c r="D46" s="104">
        <v>7</v>
      </c>
      <c r="E46" s="105" t="s">
        <v>1</v>
      </c>
      <c r="F46" s="105" t="s">
        <v>1</v>
      </c>
      <c r="G46" t="s">
        <v>1</v>
      </c>
      <c r="H46" t="s">
        <v>1</v>
      </c>
      <c r="I46" t="s">
        <v>1</v>
      </c>
      <c r="J46" t="s">
        <v>1</v>
      </c>
      <c r="K46" t="s">
        <v>1</v>
      </c>
      <c r="L46" t="s">
        <v>1</v>
      </c>
      <c r="M46" t="s">
        <v>1</v>
      </c>
      <c r="N46" t="s">
        <v>1</v>
      </c>
      <c r="O46" t="s">
        <v>1</v>
      </c>
      <c r="P46" t="s">
        <v>1</v>
      </c>
      <c r="Q46" t="s">
        <v>1</v>
      </c>
    </row>
    <row r="47" spans="1:17" ht="12.75">
      <c r="A47">
        <v>9</v>
      </c>
      <c r="B47" t="str">
        <f t="shared" si="0"/>
        <v>6826F9</v>
      </c>
      <c r="C47" s="103" t="s">
        <v>369</v>
      </c>
      <c r="D47" s="104" t="s">
        <v>4</v>
      </c>
      <c r="E47" s="105">
        <v>61</v>
      </c>
      <c r="F47" s="105" t="s">
        <v>1</v>
      </c>
      <c r="G47" t="s">
        <v>1</v>
      </c>
      <c r="H47" t="s">
        <v>1</v>
      </c>
      <c r="I47" t="s">
        <v>1</v>
      </c>
      <c r="J47" t="s">
        <v>1</v>
      </c>
      <c r="K47" t="s">
        <v>1</v>
      </c>
      <c r="L47" t="s">
        <v>1</v>
      </c>
      <c r="M47" t="s">
        <v>1</v>
      </c>
      <c r="N47" t="s">
        <v>1</v>
      </c>
      <c r="O47" t="s">
        <v>1</v>
      </c>
      <c r="P47" t="s">
        <v>1</v>
      </c>
      <c r="Q47" t="s">
        <v>1</v>
      </c>
    </row>
    <row r="48" spans="1:17" ht="12.75">
      <c r="A48">
        <v>10</v>
      </c>
      <c r="B48" t="str">
        <f t="shared" si="0"/>
        <v>6826F10</v>
      </c>
      <c r="C48" s="103" t="s">
        <v>369</v>
      </c>
      <c r="D48" s="104" t="s">
        <v>5</v>
      </c>
      <c r="E48" t="s">
        <v>1</v>
      </c>
      <c r="F48" t="s">
        <v>1</v>
      </c>
      <c r="G48" t="s">
        <v>1</v>
      </c>
      <c r="H48" t="s">
        <v>1</v>
      </c>
      <c r="I48" t="s">
        <v>1</v>
      </c>
      <c r="J48" t="s">
        <v>1</v>
      </c>
      <c r="K48" t="s">
        <v>1</v>
      </c>
      <c r="L48" t="s">
        <v>1</v>
      </c>
      <c r="M48" t="s">
        <v>1</v>
      </c>
      <c r="N48" t="s">
        <v>1</v>
      </c>
      <c r="O48" t="s">
        <v>1</v>
      </c>
      <c r="P48" t="s">
        <v>1</v>
      </c>
      <c r="Q48" t="s">
        <v>1</v>
      </c>
    </row>
    <row r="49" spans="1:17" ht="12.75">
      <c r="A49">
        <v>11</v>
      </c>
      <c r="B49" t="str">
        <f t="shared" si="0"/>
        <v>6826F11</v>
      </c>
      <c r="C49" s="103" t="s">
        <v>369</v>
      </c>
      <c r="D49" s="104" t="s">
        <v>0</v>
      </c>
      <c r="E49" t="s">
        <v>1</v>
      </c>
      <c r="F49" t="s">
        <v>1</v>
      </c>
      <c r="G49" t="s">
        <v>1</v>
      </c>
      <c r="H49" t="s">
        <v>1</v>
      </c>
      <c r="I49" s="105" t="s">
        <v>1</v>
      </c>
      <c r="J49" t="s">
        <v>1</v>
      </c>
      <c r="K49" t="s">
        <v>1</v>
      </c>
      <c r="L49" t="s">
        <v>1</v>
      </c>
      <c r="M49" t="s">
        <v>1</v>
      </c>
      <c r="N49" s="105" t="s">
        <v>1</v>
      </c>
      <c r="O49" s="105" t="s">
        <v>1</v>
      </c>
      <c r="P49" t="s">
        <v>1</v>
      </c>
      <c r="Q49" t="s">
        <v>1</v>
      </c>
    </row>
    <row r="50" spans="1:17" ht="12.75">
      <c r="A50">
        <v>12</v>
      </c>
      <c r="B50" t="str">
        <f t="shared" si="0"/>
        <v>6826F12</v>
      </c>
      <c r="C50" s="103" t="s">
        <v>369</v>
      </c>
      <c r="D50" s="104" t="s">
        <v>0</v>
      </c>
      <c r="E50" t="s">
        <v>1</v>
      </c>
      <c r="F50" t="s">
        <v>1</v>
      </c>
      <c r="G50" s="105" t="s">
        <v>1</v>
      </c>
      <c r="H50" t="s">
        <v>1</v>
      </c>
      <c r="I50" s="105" t="s">
        <v>1</v>
      </c>
      <c r="J50" t="s">
        <v>1</v>
      </c>
      <c r="K50" t="s">
        <v>1</v>
      </c>
      <c r="L50" s="105" t="s">
        <v>1</v>
      </c>
      <c r="M50" t="s">
        <v>1</v>
      </c>
      <c r="N50" s="105" t="s">
        <v>1</v>
      </c>
      <c r="O50" s="105" t="s">
        <v>1</v>
      </c>
      <c r="P50" t="s">
        <v>1</v>
      </c>
      <c r="Q50" t="s">
        <v>1</v>
      </c>
    </row>
    <row r="51" spans="1:17" ht="12.75">
      <c r="A51">
        <v>13</v>
      </c>
      <c r="B51" t="str">
        <f t="shared" si="0"/>
        <v>6826F13</v>
      </c>
      <c r="C51" s="103" t="s">
        <v>369</v>
      </c>
      <c r="D51" s="104" t="s">
        <v>0</v>
      </c>
      <c r="E51" t="s">
        <v>1</v>
      </c>
      <c r="F51" t="s">
        <v>1</v>
      </c>
      <c r="G51" t="s">
        <v>1</v>
      </c>
      <c r="H51" s="105" t="s">
        <v>1</v>
      </c>
      <c r="I51" t="s">
        <v>1</v>
      </c>
      <c r="J51" t="s">
        <v>1</v>
      </c>
      <c r="K51" t="s">
        <v>1</v>
      </c>
      <c r="L51" t="s">
        <v>1</v>
      </c>
      <c r="M51" s="105" t="s">
        <v>1</v>
      </c>
      <c r="N51" t="s">
        <v>1</v>
      </c>
      <c r="O51" s="105" t="s">
        <v>1</v>
      </c>
      <c r="P51" t="s">
        <v>1</v>
      </c>
      <c r="Q51" t="s">
        <v>1</v>
      </c>
    </row>
    <row r="52" spans="1:17" ht="12.75">
      <c r="A52">
        <v>14</v>
      </c>
      <c r="B52" t="str">
        <f t="shared" si="0"/>
        <v>6826F14</v>
      </c>
      <c r="C52" s="103" t="s">
        <v>369</v>
      </c>
      <c r="D52" s="104" t="s">
        <v>0</v>
      </c>
      <c r="E52" t="s">
        <v>1</v>
      </c>
      <c r="F52" t="s">
        <v>1</v>
      </c>
      <c r="G52" t="s">
        <v>1</v>
      </c>
      <c r="H52" t="s">
        <v>1</v>
      </c>
      <c r="I52" t="s">
        <v>1</v>
      </c>
      <c r="J52" t="s">
        <v>1</v>
      </c>
      <c r="K52" t="s">
        <v>1</v>
      </c>
      <c r="L52" t="s">
        <v>1</v>
      </c>
      <c r="M52" t="s">
        <v>1</v>
      </c>
      <c r="N52" s="105" t="s">
        <v>1</v>
      </c>
      <c r="O52" s="105" t="s">
        <v>1</v>
      </c>
      <c r="P52" t="s">
        <v>1</v>
      </c>
      <c r="Q52" t="s">
        <v>1</v>
      </c>
    </row>
    <row r="53" spans="1:17" ht="12.75">
      <c r="A53">
        <v>15</v>
      </c>
      <c r="B53" t="str">
        <f t="shared" si="0"/>
        <v>6826F15</v>
      </c>
      <c r="C53" s="103" t="s">
        <v>369</v>
      </c>
      <c r="D53" s="104" t="s">
        <v>0</v>
      </c>
      <c r="E53" t="s">
        <v>1</v>
      </c>
      <c r="F53" t="s">
        <v>1</v>
      </c>
      <c r="G53" t="s">
        <v>1</v>
      </c>
      <c r="H53" s="105" t="s">
        <v>1</v>
      </c>
      <c r="I53" s="105" t="s">
        <v>1</v>
      </c>
      <c r="J53" t="s">
        <v>1</v>
      </c>
      <c r="K53" t="s">
        <v>1</v>
      </c>
      <c r="L53" t="s">
        <v>1</v>
      </c>
      <c r="M53" s="105" t="s">
        <v>1</v>
      </c>
      <c r="N53" s="105" t="s">
        <v>1</v>
      </c>
      <c r="O53" s="105" t="s">
        <v>1</v>
      </c>
      <c r="P53" t="s">
        <v>1</v>
      </c>
      <c r="Q53" t="s">
        <v>1</v>
      </c>
    </row>
    <row r="54" spans="1:17" ht="12.75">
      <c r="A54">
        <v>16</v>
      </c>
      <c r="B54" t="str">
        <f t="shared" si="0"/>
        <v>6826F16</v>
      </c>
      <c r="C54" s="103" t="s">
        <v>369</v>
      </c>
      <c r="D54" s="104" t="s">
        <v>4</v>
      </c>
      <c r="E54" t="s">
        <v>1</v>
      </c>
      <c r="F54" t="s">
        <v>1</v>
      </c>
      <c r="G54" s="105" t="s">
        <v>1</v>
      </c>
      <c r="H54" s="105" t="s">
        <v>1</v>
      </c>
      <c r="I54" s="105" t="s">
        <v>1</v>
      </c>
      <c r="J54" t="s">
        <v>1</v>
      </c>
      <c r="K54" t="s">
        <v>1</v>
      </c>
      <c r="L54" s="105" t="s">
        <v>1</v>
      </c>
      <c r="M54" s="105" t="s">
        <v>1</v>
      </c>
      <c r="N54" s="105" t="s">
        <v>1</v>
      </c>
      <c r="O54" s="105" t="s">
        <v>1</v>
      </c>
      <c r="P54" t="s">
        <v>1</v>
      </c>
      <c r="Q54" t="s">
        <v>1</v>
      </c>
    </row>
    <row r="55" spans="1:17" ht="12.75">
      <c r="A55">
        <v>17</v>
      </c>
      <c r="B55" t="str">
        <f t="shared" si="0"/>
        <v>6826F17</v>
      </c>
      <c r="C55" s="103" t="s">
        <v>369</v>
      </c>
      <c r="D55" s="104" t="s">
        <v>5</v>
      </c>
      <c r="E55" t="s">
        <v>1</v>
      </c>
      <c r="F55" t="s">
        <v>1</v>
      </c>
      <c r="G55" t="s">
        <v>1</v>
      </c>
      <c r="H55" t="s">
        <v>1</v>
      </c>
      <c r="I55" t="s">
        <v>1</v>
      </c>
      <c r="J55" t="s">
        <v>1</v>
      </c>
      <c r="K55" t="s">
        <v>1</v>
      </c>
      <c r="L55" t="s">
        <v>1</v>
      </c>
      <c r="M55" t="s">
        <v>1</v>
      </c>
      <c r="N55" t="s">
        <v>1</v>
      </c>
      <c r="O55" t="s">
        <v>1</v>
      </c>
      <c r="P55" t="s">
        <v>1</v>
      </c>
      <c r="Q55" t="s">
        <v>1</v>
      </c>
    </row>
    <row r="56" spans="1:17" ht="12.75">
      <c r="A56">
        <v>18</v>
      </c>
      <c r="B56" t="str">
        <f t="shared" si="0"/>
        <v>6826F18</v>
      </c>
      <c r="C56" s="103" t="s">
        <v>369</v>
      </c>
      <c r="D56" s="104" t="s">
        <v>0</v>
      </c>
      <c r="E56" t="s">
        <v>1</v>
      </c>
      <c r="F56" t="s">
        <v>1</v>
      </c>
      <c r="G56" t="s">
        <v>1</v>
      </c>
      <c r="H56" t="s">
        <v>1</v>
      </c>
      <c r="I56" s="105" t="s">
        <v>1</v>
      </c>
      <c r="J56" t="s">
        <v>1</v>
      </c>
      <c r="K56" t="s">
        <v>1</v>
      </c>
      <c r="L56" t="s">
        <v>1</v>
      </c>
      <c r="M56" t="s">
        <v>1</v>
      </c>
      <c r="N56" s="105" t="s">
        <v>1</v>
      </c>
      <c r="O56" s="105" t="s">
        <v>1</v>
      </c>
      <c r="P56" t="s">
        <v>1</v>
      </c>
      <c r="Q56" t="s">
        <v>1</v>
      </c>
    </row>
    <row r="57" spans="1:17" ht="12.75">
      <c r="A57">
        <v>19</v>
      </c>
      <c r="B57" t="str">
        <f t="shared" si="0"/>
        <v>6826F19</v>
      </c>
      <c r="C57" s="103" t="s">
        <v>369</v>
      </c>
      <c r="D57" s="104" t="s">
        <v>0</v>
      </c>
      <c r="E57" t="s">
        <v>1</v>
      </c>
      <c r="F57" s="105" t="s">
        <v>1</v>
      </c>
      <c r="G57" s="105" t="s">
        <v>1</v>
      </c>
      <c r="H57" s="105" t="s">
        <v>1</v>
      </c>
      <c r="I57" s="105" t="s">
        <v>1</v>
      </c>
      <c r="J57" t="s">
        <v>1</v>
      </c>
      <c r="K57" s="105" t="s">
        <v>1</v>
      </c>
      <c r="L57" s="105" t="s">
        <v>1</v>
      </c>
      <c r="M57" s="105" t="s">
        <v>1</v>
      </c>
      <c r="N57" s="105" t="s">
        <v>1</v>
      </c>
      <c r="O57" s="105" t="s">
        <v>1</v>
      </c>
      <c r="P57" t="s">
        <v>1</v>
      </c>
      <c r="Q57" t="s">
        <v>1</v>
      </c>
    </row>
    <row r="58" spans="1:17" ht="12.75">
      <c r="A58">
        <v>20</v>
      </c>
      <c r="B58" t="str">
        <f t="shared" si="0"/>
        <v>6826F20</v>
      </c>
      <c r="C58" s="103" t="s">
        <v>369</v>
      </c>
      <c r="D58" s="104" t="s">
        <v>0</v>
      </c>
      <c r="E58" t="s">
        <v>1</v>
      </c>
      <c r="F58" t="s">
        <v>1</v>
      </c>
      <c r="G58" s="105" t="s">
        <v>1</v>
      </c>
      <c r="H58" s="105" t="s">
        <v>1</v>
      </c>
      <c r="I58" t="s">
        <v>1</v>
      </c>
      <c r="J58" t="s">
        <v>1</v>
      </c>
      <c r="K58" t="s">
        <v>1</v>
      </c>
      <c r="L58" s="105" t="s">
        <v>1</v>
      </c>
      <c r="M58" s="105" t="s">
        <v>1</v>
      </c>
      <c r="N58" t="s">
        <v>1</v>
      </c>
      <c r="O58" s="105" t="s">
        <v>1</v>
      </c>
      <c r="P58" t="s">
        <v>1</v>
      </c>
      <c r="Q58" t="s">
        <v>1</v>
      </c>
    </row>
    <row r="59" spans="1:17" ht="12.75">
      <c r="A59">
        <v>21</v>
      </c>
      <c r="B59" t="str">
        <f t="shared" si="0"/>
        <v>6826F21</v>
      </c>
      <c r="C59" s="103" t="s">
        <v>369</v>
      </c>
      <c r="D59" s="104" t="s">
        <v>0</v>
      </c>
      <c r="E59" t="s">
        <v>1</v>
      </c>
      <c r="F59" t="s">
        <v>1</v>
      </c>
      <c r="G59" t="s">
        <v>1</v>
      </c>
      <c r="H59" t="s">
        <v>1</v>
      </c>
      <c r="I59" s="105" t="s">
        <v>1</v>
      </c>
      <c r="J59" t="s">
        <v>1</v>
      </c>
      <c r="K59" t="s">
        <v>1</v>
      </c>
      <c r="L59" s="105" t="s">
        <v>1</v>
      </c>
      <c r="M59" s="105" t="s">
        <v>1</v>
      </c>
      <c r="N59" s="105" t="s">
        <v>1</v>
      </c>
      <c r="O59" s="105" t="s">
        <v>1</v>
      </c>
      <c r="P59" t="s">
        <v>1</v>
      </c>
      <c r="Q59" t="s">
        <v>1</v>
      </c>
    </row>
    <row r="60" spans="1:17" ht="12.75">
      <c r="A60">
        <v>22</v>
      </c>
      <c r="B60" t="str">
        <f t="shared" si="0"/>
        <v>6826F22</v>
      </c>
      <c r="C60" s="103" t="s">
        <v>369</v>
      </c>
      <c r="D60" s="104" t="s">
        <v>0</v>
      </c>
      <c r="E60" t="s">
        <v>1</v>
      </c>
      <c r="F60" s="105" t="s">
        <v>1</v>
      </c>
      <c r="G60" s="105" t="s">
        <v>1</v>
      </c>
      <c r="H60" s="105" t="s">
        <v>1</v>
      </c>
      <c r="I60" s="105" t="s">
        <v>1</v>
      </c>
      <c r="J60" t="s">
        <v>1</v>
      </c>
      <c r="K60" s="105" t="s">
        <v>1</v>
      </c>
      <c r="L60" s="105" t="s">
        <v>1</v>
      </c>
      <c r="M60" s="105" t="s">
        <v>1</v>
      </c>
      <c r="N60" s="105" t="s">
        <v>1</v>
      </c>
      <c r="O60" s="105" t="s">
        <v>1</v>
      </c>
      <c r="P60" t="s">
        <v>1</v>
      </c>
      <c r="Q60" t="s">
        <v>1</v>
      </c>
    </row>
    <row r="61" spans="1:17" ht="12.75">
      <c r="A61">
        <v>23</v>
      </c>
      <c r="B61" t="str">
        <f t="shared" si="0"/>
        <v>6826F23</v>
      </c>
      <c r="C61" s="103" t="s">
        <v>369</v>
      </c>
      <c r="D61" s="104" t="s">
        <v>4</v>
      </c>
      <c r="E61" t="s">
        <v>1</v>
      </c>
      <c r="F61" s="105" t="s">
        <v>1</v>
      </c>
      <c r="G61" s="105" t="s">
        <v>1</v>
      </c>
      <c r="H61" s="105" t="s">
        <v>1</v>
      </c>
      <c r="I61" s="105" t="s">
        <v>1</v>
      </c>
      <c r="J61" t="s">
        <v>1</v>
      </c>
      <c r="K61" s="105" t="s">
        <v>1</v>
      </c>
      <c r="L61" s="105" t="s">
        <v>1</v>
      </c>
      <c r="M61" s="105" t="s">
        <v>1</v>
      </c>
      <c r="N61" s="105" t="s">
        <v>1</v>
      </c>
      <c r="O61" s="105" t="s">
        <v>1</v>
      </c>
      <c r="P61" t="s">
        <v>1</v>
      </c>
      <c r="Q61" t="s">
        <v>1</v>
      </c>
    </row>
    <row r="62" spans="1:17" ht="12.75">
      <c r="A62">
        <v>24</v>
      </c>
      <c r="B62" t="str">
        <f t="shared" si="0"/>
        <v>6826F24</v>
      </c>
      <c r="C62" s="103" t="s">
        <v>369</v>
      </c>
      <c r="D62" s="104" t="s">
        <v>5</v>
      </c>
      <c r="E62" t="s">
        <v>1</v>
      </c>
      <c r="F62" t="s">
        <v>1</v>
      </c>
      <c r="G62" t="s">
        <v>1</v>
      </c>
      <c r="H62" t="s">
        <v>1</v>
      </c>
      <c r="I62" t="s">
        <v>1</v>
      </c>
      <c r="J62" t="s">
        <v>1</v>
      </c>
      <c r="K62" t="s">
        <v>1</v>
      </c>
      <c r="L62" t="s">
        <v>1</v>
      </c>
      <c r="M62" t="s">
        <v>1</v>
      </c>
      <c r="N62" t="s">
        <v>1</v>
      </c>
      <c r="O62" t="s">
        <v>1</v>
      </c>
      <c r="P62" t="s">
        <v>1</v>
      </c>
      <c r="Q62" t="s">
        <v>1</v>
      </c>
    </row>
    <row r="63" spans="1:17" ht="12.75">
      <c r="A63">
        <v>25</v>
      </c>
      <c r="B63" t="str">
        <f t="shared" si="0"/>
        <v>6826F25</v>
      </c>
      <c r="C63" s="103" t="s">
        <v>369</v>
      </c>
      <c r="D63" s="104" t="s">
        <v>0</v>
      </c>
      <c r="E63" t="s">
        <v>1</v>
      </c>
      <c r="F63" t="s">
        <v>1</v>
      </c>
      <c r="G63" t="s">
        <v>1</v>
      </c>
      <c r="H63" s="105" t="s">
        <v>1</v>
      </c>
      <c r="I63" s="105" t="s">
        <v>1</v>
      </c>
      <c r="J63" s="105" t="s">
        <v>1</v>
      </c>
      <c r="K63" t="s">
        <v>1</v>
      </c>
      <c r="L63" t="s">
        <v>1</v>
      </c>
      <c r="M63" t="s">
        <v>1</v>
      </c>
      <c r="N63" t="s">
        <v>1</v>
      </c>
      <c r="O63" t="s">
        <v>1</v>
      </c>
      <c r="P63" t="s">
        <v>1</v>
      </c>
      <c r="Q63" t="s">
        <v>1</v>
      </c>
    </row>
    <row r="64" spans="1:17" ht="12.75">
      <c r="A64">
        <v>26</v>
      </c>
      <c r="B64" t="str">
        <f t="shared" si="0"/>
        <v>6826F26</v>
      </c>
      <c r="C64" s="103" t="s">
        <v>369</v>
      </c>
      <c r="D64" s="104" t="s">
        <v>0</v>
      </c>
      <c r="E64" t="s">
        <v>1</v>
      </c>
      <c r="F64" t="s">
        <v>1</v>
      </c>
      <c r="G64" t="s">
        <v>1</v>
      </c>
      <c r="H64" t="s">
        <v>1</v>
      </c>
      <c r="I64" t="s">
        <v>1</v>
      </c>
      <c r="J64" t="s">
        <v>1</v>
      </c>
      <c r="K64" t="s">
        <v>1</v>
      </c>
      <c r="L64" t="s">
        <v>1</v>
      </c>
      <c r="M64" t="s">
        <v>1</v>
      </c>
      <c r="N64" t="s">
        <v>1</v>
      </c>
      <c r="O64" t="s">
        <v>1</v>
      </c>
      <c r="P64" t="s">
        <v>1</v>
      </c>
      <c r="Q64" t="s">
        <v>1</v>
      </c>
    </row>
    <row r="65" spans="1:17" ht="12.75">
      <c r="A65">
        <v>27</v>
      </c>
      <c r="B65" t="str">
        <f t="shared" si="0"/>
        <v>6826F27</v>
      </c>
      <c r="C65" s="103" t="s">
        <v>369</v>
      </c>
      <c r="D65" s="104" t="s">
        <v>0</v>
      </c>
      <c r="E65" t="s">
        <v>1</v>
      </c>
      <c r="F65" t="s">
        <v>1</v>
      </c>
      <c r="G65" t="s">
        <v>1</v>
      </c>
      <c r="H65" s="105" t="s">
        <v>1</v>
      </c>
      <c r="I65" s="105">
        <v>-360</v>
      </c>
      <c r="J65" t="s">
        <v>1</v>
      </c>
      <c r="K65" t="s">
        <v>1</v>
      </c>
      <c r="L65" t="s">
        <v>1</v>
      </c>
      <c r="M65" t="s">
        <v>1</v>
      </c>
      <c r="N65" t="s">
        <v>1</v>
      </c>
      <c r="O65" t="s">
        <v>1</v>
      </c>
      <c r="P65" t="s">
        <v>1</v>
      </c>
      <c r="Q65" t="s">
        <v>1</v>
      </c>
    </row>
    <row r="66" spans="1:17" ht="12.75">
      <c r="A66">
        <v>28</v>
      </c>
      <c r="B66" t="str">
        <f aca="true" t="shared" si="1" ref="B66:B129">+C66&amp;A66</f>
        <v>6826F28</v>
      </c>
      <c r="C66" s="103" t="s">
        <v>369</v>
      </c>
      <c r="D66" s="104" t="s">
        <v>0</v>
      </c>
      <c r="E66" t="s">
        <v>1</v>
      </c>
      <c r="F66" t="s">
        <v>1</v>
      </c>
      <c r="G66" t="s">
        <v>1</v>
      </c>
      <c r="H66" s="105" t="s">
        <v>1</v>
      </c>
      <c r="I66" s="105" t="s">
        <v>1</v>
      </c>
      <c r="J66" s="105" t="s">
        <v>1</v>
      </c>
      <c r="K66" t="s">
        <v>1</v>
      </c>
      <c r="L66" t="s">
        <v>1</v>
      </c>
      <c r="M66" t="s">
        <v>1</v>
      </c>
      <c r="N66" t="s">
        <v>1</v>
      </c>
      <c r="O66" t="s">
        <v>1</v>
      </c>
      <c r="P66" t="s">
        <v>1</v>
      </c>
      <c r="Q66" t="s">
        <v>1</v>
      </c>
    </row>
    <row r="67" spans="1:17" ht="12.75">
      <c r="A67">
        <v>29</v>
      </c>
      <c r="B67" t="str">
        <f t="shared" si="1"/>
        <v>6826F29</v>
      </c>
      <c r="C67" s="103" t="s">
        <v>369</v>
      </c>
      <c r="D67" s="104" t="s">
        <v>0</v>
      </c>
      <c r="E67" t="s">
        <v>1</v>
      </c>
      <c r="F67" t="s">
        <v>1</v>
      </c>
      <c r="G67" t="s">
        <v>1</v>
      </c>
      <c r="H67" s="105">
        <v>1751</v>
      </c>
      <c r="I67" s="105">
        <v>1071</v>
      </c>
      <c r="J67" s="105">
        <v>46</v>
      </c>
      <c r="K67" t="s">
        <v>1</v>
      </c>
      <c r="L67" t="s">
        <v>1</v>
      </c>
      <c r="M67" t="s">
        <v>1</v>
      </c>
      <c r="N67" t="s">
        <v>1</v>
      </c>
      <c r="O67" t="s">
        <v>1</v>
      </c>
      <c r="P67" t="s">
        <v>1</v>
      </c>
      <c r="Q67" t="s">
        <v>1</v>
      </c>
    </row>
    <row r="68" spans="1:17" ht="12.75">
      <c r="A68">
        <v>30</v>
      </c>
      <c r="B68" t="str">
        <f t="shared" si="1"/>
        <v>6826F30</v>
      </c>
      <c r="C68" s="103" t="s">
        <v>369</v>
      </c>
      <c r="D68" s="104" t="s">
        <v>0</v>
      </c>
      <c r="E68" t="s">
        <v>1</v>
      </c>
      <c r="F68" t="s">
        <v>1</v>
      </c>
      <c r="G68" t="s">
        <v>1</v>
      </c>
      <c r="H68">
        <v>0</v>
      </c>
      <c r="I68">
        <v>0</v>
      </c>
      <c r="J68">
        <v>0</v>
      </c>
      <c r="K68" t="s">
        <v>1</v>
      </c>
      <c r="L68" t="s">
        <v>1</v>
      </c>
      <c r="M68" t="s">
        <v>1</v>
      </c>
      <c r="N68" t="s">
        <v>1</v>
      </c>
      <c r="O68" t="s">
        <v>1</v>
      </c>
      <c r="P68" t="s">
        <v>1</v>
      </c>
      <c r="Q68" t="s">
        <v>1</v>
      </c>
    </row>
    <row r="69" spans="1:17" ht="12.75">
      <c r="A69">
        <v>31</v>
      </c>
      <c r="B69" t="str">
        <f t="shared" si="1"/>
        <v>6826F31</v>
      </c>
      <c r="C69" s="103" t="s">
        <v>369</v>
      </c>
      <c r="D69" s="104" t="s">
        <v>0</v>
      </c>
      <c r="E69" t="s">
        <v>1</v>
      </c>
      <c r="F69" t="s">
        <v>1</v>
      </c>
      <c r="G69" t="s">
        <v>1</v>
      </c>
      <c r="H69">
        <v>0</v>
      </c>
      <c r="I69">
        <v>0</v>
      </c>
      <c r="J69">
        <v>0</v>
      </c>
      <c r="K69">
        <v>0</v>
      </c>
      <c r="L69" t="s">
        <v>1</v>
      </c>
      <c r="M69" t="s">
        <v>1</v>
      </c>
      <c r="N69" t="s">
        <v>1</v>
      </c>
      <c r="O69" t="s">
        <v>1</v>
      </c>
      <c r="P69" t="s">
        <v>1</v>
      </c>
      <c r="Q69" t="s">
        <v>1</v>
      </c>
    </row>
    <row r="70" spans="1:17" ht="12.75">
      <c r="A70">
        <v>32</v>
      </c>
      <c r="B70" t="str">
        <f t="shared" si="1"/>
        <v>6826F32</v>
      </c>
      <c r="C70" s="103" t="s">
        <v>369</v>
      </c>
      <c r="D70" s="104" t="s">
        <v>0</v>
      </c>
      <c r="E70" t="s">
        <v>1</v>
      </c>
      <c r="F70" t="s">
        <v>1</v>
      </c>
      <c r="G70" t="s">
        <v>1</v>
      </c>
      <c r="H70">
        <v>0</v>
      </c>
      <c r="I70">
        <v>0</v>
      </c>
      <c r="J70">
        <v>0</v>
      </c>
      <c r="K70">
        <v>0</v>
      </c>
      <c r="L70" t="s">
        <v>1</v>
      </c>
      <c r="M70" t="s">
        <v>1</v>
      </c>
      <c r="N70" t="s">
        <v>1</v>
      </c>
      <c r="O70" t="s">
        <v>1</v>
      </c>
      <c r="P70" t="s">
        <v>1</v>
      </c>
      <c r="Q70" t="s">
        <v>1</v>
      </c>
    </row>
    <row r="71" spans="1:17" ht="12.75">
      <c r="A71">
        <v>33</v>
      </c>
      <c r="B71" t="str">
        <f t="shared" si="1"/>
        <v>6826F33</v>
      </c>
      <c r="C71" s="103" t="s">
        <v>369</v>
      </c>
      <c r="D71" s="104" t="s">
        <v>0</v>
      </c>
      <c r="E71" t="s">
        <v>1</v>
      </c>
      <c r="F71" t="s">
        <v>1</v>
      </c>
      <c r="G71" t="s">
        <v>1</v>
      </c>
      <c r="H71">
        <v>3.028</v>
      </c>
      <c r="I71">
        <v>1.852</v>
      </c>
      <c r="J71">
        <v>0.079</v>
      </c>
      <c r="K71">
        <v>4.959</v>
      </c>
      <c r="L71" t="s">
        <v>1</v>
      </c>
      <c r="M71" t="s">
        <v>1</v>
      </c>
      <c r="N71" t="s">
        <v>1</v>
      </c>
      <c r="O71" t="s">
        <v>1</v>
      </c>
      <c r="P71" t="s">
        <v>1</v>
      </c>
      <c r="Q71" t="s">
        <v>1</v>
      </c>
    </row>
    <row r="72" spans="1:17" ht="12.75">
      <c r="A72">
        <v>34</v>
      </c>
      <c r="B72" t="str">
        <f t="shared" si="1"/>
        <v>6826F34</v>
      </c>
      <c r="C72" s="103" t="s">
        <v>369</v>
      </c>
      <c r="D72" s="104" t="s">
        <v>0</v>
      </c>
      <c r="E72" t="s">
        <v>1</v>
      </c>
      <c r="F72" t="s">
        <v>1</v>
      </c>
      <c r="G72" t="s">
        <v>1</v>
      </c>
      <c r="H72">
        <v>3.028</v>
      </c>
      <c r="I72">
        <v>1.852</v>
      </c>
      <c r="J72">
        <v>0.079</v>
      </c>
      <c r="K72">
        <v>4.959</v>
      </c>
      <c r="L72" t="s">
        <v>1</v>
      </c>
      <c r="M72" t="s">
        <v>1</v>
      </c>
      <c r="N72" t="s">
        <v>1</v>
      </c>
      <c r="O72" t="s">
        <v>1</v>
      </c>
      <c r="P72" t="s">
        <v>1</v>
      </c>
      <c r="Q72" t="s">
        <v>1</v>
      </c>
    </row>
    <row r="73" spans="1:17" ht="12.75">
      <c r="A73">
        <v>35</v>
      </c>
      <c r="B73" t="str">
        <f t="shared" si="1"/>
        <v>6826F35</v>
      </c>
      <c r="C73" s="103" t="s">
        <v>369</v>
      </c>
      <c r="D73" s="104" t="s">
        <v>0</v>
      </c>
      <c r="E73" t="s">
        <v>1</v>
      </c>
      <c r="F73" t="s">
        <v>1</v>
      </c>
      <c r="G73" t="s">
        <v>1</v>
      </c>
      <c r="H73">
        <v>2.871</v>
      </c>
      <c r="I73">
        <v>1.756</v>
      </c>
      <c r="J73">
        <v>0.075</v>
      </c>
      <c r="K73">
        <v>4.702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 t="s">
        <v>1</v>
      </c>
    </row>
    <row r="74" spans="1:17" ht="12.75">
      <c r="A74">
        <v>36</v>
      </c>
      <c r="B74" t="str">
        <f t="shared" si="1"/>
        <v>6826F36</v>
      </c>
      <c r="C74" s="103" t="s">
        <v>369</v>
      </c>
      <c r="D74" s="104" t="s">
        <v>0</v>
      </c>
      <c r="E74" t="s">
        <v>1</v>
      </c>
      <c r="F74" t="s">
        <v>1</v>
      </c>
      <c r="G74" t="s">
        <v>1</v>
      </c>
      <c r="H74">
        <v>3.028</v>
      </c>
      <c r="I74">
        <v>1.852</v>
      </c>
      <c r="J74">
        <v>0.079</v>
      </c>
      <c r="K74">
        <v>4.959</v>
      </c>
      <c r="L74" t="s">
        <v>1</v>
      </c>
      <c r="M74" t="s">
        <v>1</v>
      </c>
      <c r="N74" t="s">
        <v>1</v>
      </c>
      <c r="O74" t="s">
        <v>1</v>
      </c>
      <c r="P74" t="s">
        <v>1</v>
      </c>
      <c r="Q74" t="s">
        <v>1</v>
      </c>
    </row>
    <row r="75" spans="1:17" ht="12.75">
      <c r="A75">
        <v>37</v>
      </c>
      <c r="B75" t="str">
        <f t="shared" si="1"/>
        <v>6826F37</v>
      </c>
      <c r="C75" s="103" t="s">
        <v>369</v>
      </c>
      <c r="D75" s="104" t="s">
        <v>0</v>
      </c>
      <c r="E75" t="s">
        <v>1</v>
      </c>
      <c r="F75" t="s">
        <v>358</v>
      </c>
      <c r="G75" t="s">
        <v>368</v>
      </c>
      <c r="H75" t="s">
        <v>378</v>
      </c>
      <c r="I75" t="s">
        <v>379</v>
      </c>
      <c r="J75" t="s">
        <v>1</v>
      </c>
      <c r="K75">
        <v>7.252</v>
      </c>
      <c r="L75" t="s">
        <v>1</v>
      </c>
      <c r="M75" t="s">
        <v>1</v>
      </c>
      <c r="N75" t="s">
        <v>1</v>
      </c>
      <c r="O75" t="s">
        <v>1</v>
      </c>
      <c r="P75" t="s">
        <v>1</v>
      </c>
      <c r="Q75" t="s">
        <v>1</v>
      </c>
    </row>
    <row r="76" spans="1:17" ht="12.75">
      <c r="A76">
        <v>38</v>
      </c>
      <c r="B76" t="str">
        <f t="shared" si="1"/>
        <v>6826F38</v>
      </c>
      <c r="C76" s="103" t="s">
        <v>369</v>
      </c>
      <c r="D76" s="104" t="s">
        <v>0</v>
      </c>
      <c r="E76" t="s">
        <v>1</v>
      </c>
      <c r="F76">
        <v>7.76</v>
      </c>
      <c r="G76">
        <v>7.76</v>
      </c>
      <c r="H76">
        <v>7.76</v>
      </c>
      <c r="I76">
        <v>7.25</v>
      </c>
      <c r="J76" t="s">
        <v>1</v>
      </c>
      <c r="K76" t="s">
        <v>1</v>
      </c>
      <c r="L76" t="s">
        <v>1</v>
      </c>
      <c r="M76" t="s">
        <v>1</v>
      </c>
      <c r="N76" t="s">
        <v>1</v>
      </c>
      <c r="O76" t="s">
        <v>1</v>
      </c>
      <c r="P76" t="s">
        <v>1</v>
      </c>
      <c r="Q76" t="s">
        <v>1</v>
      </c>
    </row>
    <row r="77" spans="1:18" ht="12.75">
      <c r="A77">
        <v>1</v>
      </c>
      <c r="B77" t="str">
        <f t="shared" si="1"/>
        <v>6843F1</v>
      </c>
      <c r="C77" s="103" t="s">
        <v>370</v>
      </c>
      <c r="D77" s="104" t="s">
        <v>0</v>
      </c>
      <c r="E77" t="s">
        <v>1</v>
      </c>
      <c r="F77" t="s">
        <v>1</v>
      </c>
      <c r="G77" t="s">
        <v>1</v>
      </c>
      <c r="H77" t="s">
        <v>1</v>
      </c>
      <c r="I77" t="s">
        <v>1</v>
      </c>
      <c r="J77" t="s">
        <v>1</v>
      </c>
      <c r="K77" t="s">
        <v>1</v>
      </c>
      <c r="L77" t="s">
        <v>1</v>
      </c>
      <c r="M77" t="s">
        <v>1</v>
      </c>
      <c r="N77" t="s">
        <v>1</v>
      </c>
      <c r="O77" t="s">
        <v>1</v>
      </c>
      <c r="P77" t="s">
        <v>1</v>
      </c>
      <c r="Q77" t="s">
        <v>1</v>
      </c>
      <c r="R77" t="s">
        <v>359</v>
      </c>
    </row>
    <row r="78" spans="1:17" ht="12.75">
      <c r="A78">
        <v>2</v>
      </c>
      <c r="B78" t="str">
        <f t="shared" si="1"/>
        <v>6843F2</v>
      </c>
      <c r="C78" s="103" t="s">
        <v>370</v>
      </c>
      <c r="D78" s="104" t="s">
        <v>0</v>
      </c>
      <c r="E78" t="s">
        <v>2</v>
      </c>
      <c r="F78" t="s">
        <v>1</v>
      </c>
      <c r="G78" t="s">
        <v>1</v>
      </c>
      <c r="H78" t="s">
        <v>1</v>
      </c>
      <c r="I78" t="s">
        <v>1</v>
      </c>
      <c r="J78" t="s">
        <v>1</v>
      </c>
      <c r="K78" t="s">
        <v>1</v>
      </c>
      <c r="L78" t="s">
        <v>1</v>
      </c>
      <c r="M78" t="s">
        <v>1</v>
      </c>
      <c r="N78" t="s">
        <v>1</v>
      </c>
      <c r="O78" t="s">
        <v>1</v>
      </c>
      <c r="P78" t="s">
        <v>1</v>
      </c>
      <c r="Q78" t="s">
        <v>1</v>
      </c>
    </row>
    <row r="79" spans="1:17" ht="12.75">
      <c r="A79">
        <v>3</v>
      </c>
      <c r="B79" t="str">
        <f t="shared" si="1"/>
        <v>6843F3</v>
      </c>
      <c r="C79" s="103" t="s">
        <v>370</v>
      </c>
      <c r="D79" s="104" t="s">
        <v>0</v>
      </c>
      <c r="E79" t="s">
        <v>3</v>
      </c>
      <c r="F79" t="s">
        <v>1</v>
      </c>
      <c r="G79" t="s">
        <v>1</v>
      </c>
      <c r="H79" t="s">
        <v>1</v>
      </c>
      <c r="I79" t="s">
        <v>1</v>
      </c>
      <c r="J79" t="s">
        <v>1</v>
      </c>
      <c r="K79" t="s">
        <v>1</v>
      </c>
      <c r="L79" t="s">
        <v>1</v>
      </c>
      <c r="M79" t="s">
        <v>1</v>
      </c>
      <c r="N79" t="s">
        <v>1</v>
      </c>
      <c r="O79" t="s">
        <v>1</v>
      </c>
      <c r="P79" t="s">
        <v>1</v>
      </c>
      <c r="Q79" t="s">
        <v>1</v>
      </c>
    </row>
    <row r="80" spans="1:17" ht="12.75">
      <c r="A80">
        <v>4</v>
      </c>
      <c r="B80" t="str">
        <f t="shared" si="1"/>
        <v>6843F4</v>
      </c>
      <c r="C80" s="103" t="s">
        <v>370</v>
      </c>
      <c r="D80" s="104">
        <v>3</v>
      </c>
      <c r="E80">
        <v>14</v>
      </c>
      <c r="F80" t="s">
        <v>1</v>
      </c>
      <c r="G80" t="s">
        <v>1</v>
      </c>
      <c r="H80" t="s">
        <v>1</v>
      </c>
      <c r="I80" t="s">
        <v>1</v>
      </c>
      <c r="J80" t="s">
        <v>1</v>
      </c>
      <c r="K80" t="s">
        <v>1</v>
      </c>
      <c r="L80" t="s">
        <v>1</v>
      </c>
      <c r="M80" t="s">
        <v>1</v>
      </c>
      <c r="N80" t="s">
        <v>1</v>
      </c>
      <c r="O80" t="s">
        <v>1</v>
      </c>
      <c r="P80" t="s">
        <v>1</v>
      </c>
      <c r="Q80" t="s">
        <v>1</v>
      </c>
    </row>
    <row r="81" spans="1:17" ht="12.75">
      <c r="A81">
        <v>5</v>
      </c>
      <c r="B81" t="str">
        <f t="shared" si="1"/>
        <v>6843F5</v>
      </c>
      <c r="C81" s="103" t="s">
        <v>370</v>
      </c>
      <c r="D81" s="104">
        <v>4</v>
      </c>
      <c r="E81" t="s">
        <v>1</v>
      </c>
      <c r="F81" s="105" t="s">
        <v>1</v>
      </c>
      <c r="G81" t="s">
        <v>1</v>
      </c>
      <c r="H81" t="s">
        <v>1</v>
      </c>
      <c r="I81" t="s">
        <v>1</v>
      </c>
      <c r="J81" t="s">
        <v>1</v>
      </c>
      <c r="K81" t="s">
        <v>1</v>
      </c>
      <c r="L81" t="s">
        <v>1</v>
      </c>
      <c r="M81" t="s">
        <v>1</v>
      </c>
      <c r="N81" t="s">
        <v>1</v>
      </c>
      <c r="O81" t="s">
        <v>1</v>
      </c>
      <c r="P81" t="s">
        <v>1</v>
      </c>
      <c r="Q81" t="s">
        <v>1</v>
      </c>
    </row>
    <row r="82" spans="1:17" ht="12.75">
      <c r="A82">
        <v>6</v>
      </c>
      <c r="B82" t="str">
        <f t="shared" si="1"/>
        <v>6843F6</v>
      </c>
      <c r="C82" s="103" t="s">
        <v>370</v>
      </c>
      <c r="D82" s="104">
        <v>5</v>
      </c>
      <c r="E82" t="s">
        <v>1</v>
      </c>
      <c r="F82" t="s">
        <v>1</v>
      </c>
      <c r="G82" t="s">
        <v>1</v>
      </c>
      <c r="H82" t="s">
        <v>1</v>
      </c>
      <c r="I82" t="s">
        <v>1</v>
      </c>
      <c r="J82" t="s">
        <v>1</v>
      </c>
      <c r="K82" t="s">
        <v>1</v>
      </c>
      <c r="L82" t="s">
        <v>1</v>
      </c>
      <c r="M82" t="s">
        <v>1</v>
      </c>
      <c r="N82" t="s">
        <v>1</v>
      </c>
      <c r="O82" t="s">
        <v>1</v>
      </c>
      <c r="P82" t="s">
        <v>1</v>
      </c>
      <c r="Q82" t="s">
        <v>1</v>
      </c>
    </row>
    <row r="83" spans="1:17" ht="12.75">
      <c r="A83">
        <v>7</v>
      </c>
      <c r="B83" t="str">
        <f t="shared" si="1"/>
        <v>6843F7</v>
      </c>
      <c r="C83" s="103" t="s">
        <v>370</v>
      </c>
      <c r="D83" s="104">
        <v>6</v>
      </c>
      <c r="E83" t="s">
        <v>1</v>
      </c>
      <c r="F83" t="s">
        <v>1</v>
      </c>
      <c r="G83" t="s">
        <v>1</v>
      </c>
      <c r="H83" t="s">
        <v>1</v>
      </c>
      <c r="I83" t="s">
        <v>1</v>
      </c>
      <c r="J83" t="s">
        <v>1</v>
      </c>
      <c r="K83" t="s">
        <v>1</v>
      </c>
      <c r="L83" t="s">
        <v>1</v>
      </c>
      <c r="M83" t="s">
        <v>1</v>
      </c>
      <c r="N83" t="s">
        <v>1</v>
      </c>
      <c r="O83" t="s">
        <v>1</v>
      </c>
      <c r="P83" t="s">
        <v>1</v>
      </c>
      <c r="Q83" t="s">
        <v>1</v>
      </c>
    </row>
    <row r="84" spans="1:17" ht="12.75">
      <c r="A84">
        <v>8</v>
      </c>
      <c r="B84" t="str">
        <f t="shared" si="1"/>
        <v>6843F8</v>
      </c>
      <c r="C84" s="103" t="s">
        <v>370</v>
      </c>
      <c r="D84" s="104">
        <v>7</v>
      </c>
      <c r="E84" t="s">
        <v>1</v>
      </c>
      <c r="F84" t="s">
        <v>1</v>
      </c>
      <c r="G84" t="s">
        <v>1</v>
      </c>
      <c r="H84" t="s">
        <v>1</v>
      </c>
      <c r="I84" t="s">
        <v>1</v>
      </c>
      <c r="J84" t="s">
        <v>1</v>
      </c>
      <c r="K84" t="s">
        <v>1</v>
      </c>
      <c r="L84" t="s">
        <v>1</v>
      </c>
      <c r="M84" t="s">
        <v>1</v>
      </c>
      <c r="N84" t="s">
        <v>1</v>
      </c>
      <c r="O84" t="s">
        <v>1</v>
      </c>
      <c r="P84" t="s">
        <v>1</v>
      </c>
      <c r="Q84" t="s">
        <v>1</v>
      </c>
    </row>
    <row r="85" spans="1:17" ht="12.75">
      <c r="A85">
        <v>9</v>
      </c>
      <c r="B85" t="str">
        <f t="shared" si="1"/>
        <v>6843F9</v>
      </c>
      <c r="C85" s="103" t="s">
        <v>370</v>
      </c>
      <c r="D85" s="104" t="s">
        <v>4</v>
      </c>
      <c r="E85" s="105">
        <v>14</v>
      </c>
      <c r="F85" s="105" t="s">
        <v>1</v>
      </c>
      <c r="G85" t="s">
        <v>1</v>
      </c>
      <c r="H85" t="s">
        <v>1</v>
      </c>
      <c r="I85" t="s">
        <v>1</v>
      </c>
      <c r="J85" t="s">
        <v>1</v>
      </c>
      <c r="K85" s="105" t="s">
        <v>1</v>
      </c>
      <c r="L85" t="s">
        <v>1</v>
      </c>
      <c r="M85" t="s">
        <v>1</v>
      </c>
      <c r="N85" t="s">
        <v>1</v>
      </c>
      <c r="O85" t="s">
        <v>1</v>
      </c>
      <c r="P85" t="s">
        <v>1</v>
      </c>
      <c r="Q85" t="s">
        <v>1</v>
      </c>
    </row>
    <row r="86" spans="1:17" ht="12.75">
      <c r="A86">
        <v>10</v>
      </c>
      <c r="B86" t="str">
        <f t="shared" si="1"/>
        <v>6843F10</v>
      </c>
      <c r="C86" s="103" t="s">
        <v>370</v>
      </c>
      <c r="D86" s="104" t="s">
        <v>5</v>
      </c>
      <c r="E86" t="s">
        <v>1</v>
      </c>
      <c r="F86" t="s">
        <v>1</v>
      </c>
      <c r="G86" t="s">
        <v>1</v>
      </c>
      <c r="H86" t="s">
        <v>1</v>
      </c>
      <c r="I86" t="s">
        <v>1</v>
      </c>
      <c r="J86" t="s">
        <v>1</v>
      </c>
      <c r="K86" t="s">
        <v>1</v>
      </c>
      <c r="L86" t="s">
        <v>1</v>
      </c>
      <c r="M86" t="s">
        <v>1</v>
      </c>
      <c r="N86" t="s">
        <v>1</v>
      </c>
      <c r="O86" t="s">
        <v>1</v>
      </c>
      <c r="P86" t="s">
        <v>1</v>
      </c>
      <c r="Q86" t="s">
        <v>1</v>
      </c>
    </row>
    <row r="87" spans="1:17" ht="12.75">
      <c r="A87">
        <v>11</v>
      </c>
      <c r="B87" t="str">
        <f t="shared" si="1"/>
        <v>6843F11</v>
      </c>
      <c r="C87" s="103" t="s">
        <v>370</v>
      </c>
      <c r="D87" s="104" t="s">
        <v>0</v>
      </c>
      <c r="E87" t="s">
        <v>1</v>
      </c>
      <c r="F87" t="s">
        <v>1</v>
      </c>
      <c r="G87" t="s">
        <v>1</v>
      </c>
      <c r="H87" t="s">
        <v>1</v>
      </c>
      <c r="I87" t="s">
        <v>1</v>
      </c>
      <c r="J87" t="s">
        <v>1</v>
      </c>
      <c r="K87" t="s">
        <v>1</v>
      </c>
      <c r="L87" t="s">
        <v>1</v>
      </c>
      <c r="M87" t="s">
        <v>1</v>
      </c>
      <c r="N87" t="s">
        <v>1</v>
      </c>
      <c r="O87" t="s">
        <v>1</v>
      </c>
      <c r="P87" t="s">
        <v>1</v>
      </c>
      <c r="Q87" t="s">
        <v>1</v>
      </c>
    </row>
    <row r="88" spans="1:17" ht="12.75">
      <c r="A88">
        <v>12</v>
      </c>
      <c r="B88" t="str">
        <f t="shared" si="1"/>
        <v>6843F12</v>
      </c>
      <c r="C88" s="103" t="s">
        <v>370</v>
      </c>
      <c r="D88" s="104" t="s">
        <v>0</v>
      </c>
      <c r="E88" t="s">
        <v>1</v>
      </c>
      <c r="F88" t="s">
        <v>1</v>
      </c>
      <c r="G88" t="s">
        <v>1</v>
      </c>
      <c r="H88" s="105" t="s">
        <v>1</v>
      </c>
      <c r="I88" t="s">
        <v>1</v>
      </c>
      <c r="J88" t="s">
        <v>1</v>
      </c>
      <c r="K88" t="s">
        <v>1</v>
      </c>
      <c r="L88" t="s">
        <v>1</v>
      </c>
      <c r="M88" s="105" t="s">
        <v>1</v>
      </c>
      <c r="N88" t="s">
        <v>1</v>
      </c>
      <c r="O88" t="s">
        <v>1</v>
      </c>
      <c r="P88" t="s">
        <v>1</v>
      </c>
      <c r="Q88" t="s">
        <v>1</v>
      </c>
    </row>
    <row r="89" spans="1:17" ht="12.75">
      <c r="A89">
        <v>13</v>
      </c>
      <c r="B89" t="str">
        <f t="shared" si="1"/>
        <v>6843F13</v>
      </c>
      <c r="C89" s="103" t="s">
        <v>370</v>
      </c>
      <c r="D89" s="104" t="s">
        <v>0</v>
      </c>
      <c r="E89" t="s">
        <v>1</v>
      </c>
      <c r="F89" t="s">
        <v>1</v>
      </c>
      <c r="G89" t="s">
        <v>1</v>
      </c>
      <c r="H89" t="s">
        <v>1</v>
      </c>
      <c r="I89" t="s">
        <v>1</v>
      </c>
      <c r="J89" t="s">
        <v>1</v>
      </c>
      <c r="K89" t="s">
        <v>1</v>
      </c>
      <c r="L89" t="s">
        <v>1</v>
      </c>
      <c r="M89" t="s">
        <v>1</v>
      </c>
      <c r="N89" t="s">
        <v>1</v>
      </c>
      <c r="O89" t="s">
        <v>1</v>
      </c>
      <c r="P89" t="s">
        <v>1</v>
      </c>
      <c r="Q89" t="s">
        <v>1</v>
      </c>
    </row>
    <row r="90" spans="1:17" ht="12.75">
      <c r="A90">
        <v>14</v>
      </c>
      <c r="B90" t="str">
        <f t="shared" si="1"/>
        <v>6843F14</v>
      </c>
      <c r="C90" s="103" t="s">
        <v>370</v>
      </c>
      <c r="D90" s="104" t="s">
        <v>0</v>
      </c>
      <c r="E90" t="s">
        <v>1</v>
      </c>
      <c r="F90" t="s">
        <v>1</v>
      </c>
      <c r="G90" t="s">
        <v>1</v>
      </c>
      <c r="H90" t="s">
        <v>1</v>
      </c>
      <c r="I90" t="s">
        <v>1</v>
      </c>
      <c r="J90" t="s">
        <v>1</v>
      </c>
      <c r="K90" t="s">
        <v>1</v>
      </c>
      <c r="L90" t="s">
        <v>1</v>
      </c>
      <c r="M90" t="s">
        <v>1</v>
      </c>
      <c r="N90" t="s">
        <v>1</v>
      </c>
      <c r="O90" t="s">
        <v>1</v>
      </c>
      <c r="P90" t="s">
        <v>1</v>
      </c>
      <c r="Q90" t="s">
        <v>1</v>
      </c>
    </row>
    <row r="91" spans="1:17" ht="12.75">
      <c r="A91">
        <v>15</v>
      </c>
      <c r="B91" t="str">
        <f t="shared" si="1"/>
        <v>6843F15</v>
      </c>
      <c r="C91" s="103" t="s">
        <v>370</v>
      </c>
      <c r="D91" s="104" t="s">
        <v>0</v>
      </c>
      <c r="E91" t="s">
        <v>1</v>
      </c>
      <c r="F91" t="s">
        <v>1</v>
      </c>
      <c r="G91" t="s">
        <v>1</v>
      </c>
      <c r="H91" t="s">
        <v>1</v>
      </c>
      <c r="I91" t="s">
        <v>1</v>
      </c>
      <c r="J91" t="s">
        <v>1</v>
      </c>
      <c r="K91" t="s">
        <v>1</v>
      </c>
      <c r="L91" t="s">
        <v>1</v>
      </c>
      <c r="M91" t="s">
        <v>1</v>
      </c>
      <c r="N91" t="s">
        <v>1</v>
      </c>
      <c r="O91" t="s">
        <v>1</v>
      </c>
      <c r="P91" t="s">
        <v>1</v>
      </c>
      <c r="Q91" t="s">
        <v>1</v>
      </c>
    </row>
    <row r="92" spans="1:17" ht="12.75">
      <c r="A92">
        <v>16</v>
      </c>
      <c r="B92" t="str">
        <f t="shared" si="1"/>
        <v>6843F16</v>
      </c>
      <c r="C92" s="103" t="s">
        <v>370</v>
      </c>
      <c r="D92" s="104" t="s">
        <v>4</v>
      </c>
      <c r="E92" t="s">
        <v>1</v>
      </c>
      <c r="F92" t="s">
        <v>1</v>
      </c>
      <c r="G92" t="s">
        <v>1</v>
      </c>
      <c r="H92" s="105" t="s">
        <v>1</v>
      </c>
      <c r="I92" t="s">
        <v>1</v>
      </c>
      <c r="J92" t="s">
        <v>1</v>
      </c>
      <c r="K92" t="s">
        <v>1</v>
      </c>
      <c r="L92" t="s">
        <v>1</v>
      </c>
      <c r="M92" s="105" t="s">
        <v>1</v>
      </c>
      <c r="N92" t="s">
        <v>1</v>
      </c>
      <c r="O92" t="s">
        <v>1</v>
      </c>
      <c r="P92" t="s">
        <v>1</v>
      </c>
      <c r="Q92" t="s">
        <v>1</v>
      </c>
    </row>
    <row r="93" spans="1:17" ht="12.75">
      <c r="A93">
        <v>17</v>
      </c>
      <c r="B93" t="str">
        <f t="shared" si="1"/>
        <v>6843F17</v>
      </c>
      <c r="C93" s="103" t="s">
        <v>370</v>
      </c>
      <c r="D93" s="104" t="s">
        <v>5</v>
      </c>
      <c r="E93" t="s">
        <v>1</v>
      </c>
      <c r="F93" t="s">
        <v>1</v>
      </c>
      <c r="G93" t="s">
        <v>1</v>
      </c>
      <c r="H93" t="s">
        <v>1</v>
      </c>
      <c r="I93" t="s">
        <v>1</v>
      </c>
      <c r="J93" t="s">
        <v>1</v>
      </c>
      <c r="K93" t="s">
        <v>1</v>
      </c>
      <c r="L93" t="s">
        <v>1</v>
      </c>
      <c r="M93" t="s">
        <v>1</v>
      </c>
      <c r="N93" t="s">
        <v>1</v>
      </c>
      <c r="O93" t="s">
        <v>1</v>
      </c>
      <c r="P93" t="s">
        <v>1</v>
      </c>
      <c r="Q93" t="s">
        <v>1</v>
      </c>
    </row>
    <row r="94" spans="1:17" ht="12.75">
      <c r="A94">
        <v>18</v>
      </c>
      <c r="B94" t="str">
        <f t="shared" si="1"/>
        <v>6843F18</v>
      </c>
      <c r="C94" s="103" t="s">
        <v>370</v>
      </c>
      <c r="D94" s="104" t="s">
        <v>0</v>
      </c>
      <c r="E94" t="s">
        <v>1</v>
      </c>
      <c r="F94" t="s">
        <v>1</v>
      </c>
      <c r="G94" t="s">
        <v>1</v>
      </c>
      <c r="H94" t="s">
        <v>1</v>
      </c>
      <c r="I94" t="s">
        <v>1</v>
      </c>
      <c r="J94" t="s">
        <v>1</v>
      </c>
      <c r="K94" t="s">
        <v>1</v>
      </c>
      <c r="L94" t="s">
        <v>1</v>
      </c>
      <c r="M94" t="s">
        <v>1</v>
      </c>
      <c r="N94" t="s">
        <v>1</v>
      </c>
      <c r="O94" t="s">
        <v>1</v>
      </c>
      <c r="P94" t="s">
        <v>1</v>
      </c>
      <c r="Q94" t="s">
        <v>1</v>
      </c>
    </row>
    <row r="95" spans="1:17" ht="12.75">
      <c r="A95">
        <v>19</v>
      </c>
      <c r="B95" t="str">
        <f t="shared" si="1"/>
        <v>6843F19</v>
      </c>
      <c r="C95" s="103" t="s">
        <v>370</v>
      </c>
      <c r="D95" s="104" t="s">
        <v>0</v>
      </c>
      <c r="E95" t="s">
        <v>1</v>
      </c>
      <c r="F95" t="s">
        <v>1</v>
      </c>
      <c r="G95" t="s">
        <v>1</v>
      </c>
      <c r="H95" s="105" t="s">
        <v>1</v>
      </c>
      <c r="I95" t="s">
        <v>1</v>
      </c>
      <c r="J95" t="s">
        <v>1</v>
      </c>
      <c r="K95" t="s">
        <v>1</v>
      </c>
      <c r="L95" s="105" t="s">
        <v>1</v>
      </c>
      <c r="M95" s="105" t="s">
        <v>1</v>
      </c>
      <c r="N95" s="105" t="s">
        <v>1</v>
      </c>
      <c r="O95" t="s">
        <v>1</v>
      </c>
      <c r="P95" t="s">
        <v>1</v>
      </c>
      <c r="Q95" t="s">
        <v>1</v>
      </c>
    </row>
    <row r="96" spans="1:17" ht="12.75">
      <c r="A96">
        <v>20</v>
      </c>
      <c r="B96" t="str">
        <f t="shared" si="1"/>
        <v>6843F20</v>
      </c>
      <c r="C96" s="103" t="s">
        <v>370</v>
      </c>
      <c r="D96" s="104" t="s">
        <v>0</v>
      </c>
      <c r="E96" t="s">
        <v>1</v>
      </c>
      <c r="F96" t="s">
        <v>1</v>
      </c>
      <c r="G96" t="s">
        <v>1</v>
      </c>
      <c r="H96" t="s">
        <v>1</v>
      </c>
      <c r="I96" t="s">
        <v>1</v>
      </c>
      <c r="J96" t="s">
        <v>1</v>
      </c>
      <c r="K96" t="s">
        <v>1</v>
      </c>
      <c r="L96" t="s">
        <v>1</v>
      </c>
      <c r="M96" t="s">
        <v>1</v>
      </c>
      <c r="N96" t="s">
        <v>1</v>
      </c>
      <c r="O96" t="s">
        <v>1</v>
      </c>
      <c r="P96" t="s">
        <v>1</v>
      </c>
      <c r="Q96" t="s">
        <v>1</v>
      </c>
    </row>
    <row r="97" spans="1:17" ht="12.75">
      <c r="A97">
        <v>21</v>
      </c>
      <c r="B97" t="str">
        <f t="shared" si="1"/>
        <v>6843F21</v>
      </c>
      <c r="C97" s="103" t="s">
        <v>370</v>
      </c>
      <c r="D97" s="104" t="s">
        <v>0</v>
      </c>
      <c r="E97" t="s">
        <v>1</v>
      </c>
      <c r="F97" t="s">
        <v>1</v>
      </c>
      <c r="G97" t="s">
        <v>1</v>
      </c>
      <c r="H97" t="s">
        <v>1</v>
      </c>
      <c r="I97" t="s">
        <v>1</v>
      </c>
      <c r="J97" t="s">
        <v>1</v>
      </c>
      <c r="K97" t="s">
        <v>1</v>
      </c>
      <c r="L97" t="s">
        <v>1</v>
      </c>
      <c r="M97" t="s">
        <v>1</v>
      </c>
      <c r="N97" t="s">
        <v>1</v>
      </c>
      <c r="O97" t="s">
        <v>1</v>
      </c>
      <c r="P97" t="s">
        <v>1</v>
      </c>
      <c r="Q97" t="s">
        <v>1</v>
      </c>
    </row>
    <row r="98" spans="1:17" ht="12.75">
      <c r="A98">
        <v>22</v>
      </c>
      <c r="B98" t="str">
        <f t="shared" si="1"/>
        <v>6843F22</v>
      </c>
      <c r="C98" s="103" t="s">
        <v>370</v>
      </c>
      <c r="D98" s="104" t="s">
        <v>0</v>
      </c>
      <c r="E98" t="s">
        <v>1</v>
      </c>
      <c r="F98" t="s">
        <v>1</v>
      </c>
      <c r="G98" t="s">
        <v>1</v>
      </c>
      <c r="H98" t="s">
        <v>1</v>
      </c>
      <c r="I98" t="s">
        <v>1</v>
      </c>
      <c r="J98" t="s">
        <v>1</v>
      </c>
      <c r="K98" t="s">
        <v>1</v>
      </c>
      <c r="L98" t="s">
        <v>1</v>
      </c>
      <c r="M98" t="s">
        <v>1</v>
      </c>
      <c r="N98" t="s">
        <v>1</v>
      </c>
      <c r="O98" t="s">
        <v>1</v>
      </c>
      <c r="P98" t="s">
        <v>1</v>
      </c>
      <c r="Q98" t="s">
        <v>1</v>
      </c>
    </row>
    <row r="99" spans="1:17" ht="12.75">
      <c r="A99">
        <v>23</v>
      </c>
      <c r="B99" t="str">
        <f t="shared" si="1"/>
        <v>6843F23</v>
      </c>
      <c r="C99" s="103" t="s">
        <v>370</v>
      </c>
      <c r="D99" s="104" t="s">
        <v>4</v>
      </c>
      <c r="E99" t="s">
        <v>1</v>
      </c>
      <c r="F99" t="s">
        <v>1</v>
      </c>
      <c r="G99" t="s">
        <v>1</v>
      </c>
      <c r="H99" s="105" t="s">
        <v>1</v>
      </c>
      <c r="I99" t="s">
        <v>1</v>
      </c>
      <c r="J99" t="s">
        <v>1</v>
      </c>
      <c r="K99" t="s">
        <v>1</v>
      </c>
      <c r="L99" s="105" t="s">
        <v>1</v>
      </c>
      <c r="M99" s="105" t="s">
        <v>1</v>
      </c>
      <c r="N99" s="105" t="s">
        <v>1</v>
      </c>
      <c r="O99" t="s">
        <v>1</v>
      </c>
      <c r="P99" t="s">
        <v>1</v>
      </c>
      <c r="Q99" t="s">
        <v>1</v>
      </c>
    </row>
    <row r="100" spans="1:17" ht="12.75">
      <c r="A100">
        <v>24</v>
      </c>
      <c r="B100" t="str">
        <f t="shared" si="1"/>
        <v>6843F24</v>
      </c>
      <c r="C100" s="103" t="s">
        <v>370</v>
      </c>
      <c r="D100" s="104" t="s">
        <v>5</v>
      </c>
      <c r="E100" t="s">
        <v>1</v>
      </c>
      <c r="F100" t="s">
        <v>1</v>
      </c>
      <c r="G100" t="s">
        <v>1</v>
      </c>
      <c r="H100" t="s">
        <v>1</v>
      </c>
      <c r="I100" t="s">
        <v>1</v>
      </c>
      <c r="J100" t="s">
        <v>1</v>
      </c>
      <c r="K100" t="s">
        <v>1</v>
      </c>
      <c r="L100" t="s">
        <v>1</v>
      </c>
      <c r="M100" t="s">
        <v>1</v>
      </c>
      <c r="N100" t="s">
        <v>1</v>
      </c>
      <c r="O100" t="s">
        <v>1</v>
      </c>
      <c r="P100" t="s">
        <v>1</v>
      </c>
      <c r="Q100" t="s">
        <v>1</v>
      </c>
    </row>
    <row r="101" spans="1:17" ht="12.75">
      <c r="A101">
        <v>25</v>
      </c>
      <c r="B101" t="str">
        <f t="shared" si="1"/>
        <v>6843F25</v>
      </c>
      <c r="C101" s="103" t="s">
        <v>370</v>
      </c>
      <c r="D101" s="104" t="s">
        <v>0</v>
      </c>
      <c r="E101" t="s">
        <v>1</v>
      </c>
      <c r="F101" t="s">
        <v>1</v>
      </c>
      <c r="G101" t="s">
        <v>1</v>
      </c>
      <c r="H101" s="105" t="s">
        <v>1</v>
      </c>
      <c r="I101" s="105" t="s">
        <v>1</v>
      </c>
      <c r="J101" t="s">
        <v>1</v>
      </c>
      <c r="K101" t="s">
        <v>1</v>
      </c>
      <c r="L101" t="s">
        <v>1</v>
      </c>
      <c r="M101" t="s">
        <v>1</v>
      </c>
      <c r="N101" t="s">
        <v>1</v>
      </c>
      <c r="O101" t="s">
        <v>1</v>
      </c>
      <c r="P101" t="s">
        <v>1</v>
      </c>
      <c r="Q101" t="s">
        <v>1</v>
      </c>
    </row>
    <row r="102" spans="1:17" ht="12.75">
      <c r="A102">
        <v>26</v>
      </c>
      <c r="B102" t="str">
        <f t="shared" si="1"/>
        <v>6843F26</v>
      </c>
      <c r="C102" s="103" t="s">
        <v>370</v>
      </c>
      <c r="D102" s="104" t="s">
        <v>0</v>
      </c>
      <c r="E102" t="s">
        <v>1</v>
      </c>
      <c r="F102" t="s">
        <v>1</v>
      </c>
      <c r="G102" t="s">
        <v>1</v>
      </c>
      <c r="H102" t="s">
        <v>1</v>
      </c>
      <c r="I102" t="s">
        <v>1</v>
      </c>
      <c r="J102" t="s">
        <v>1</v>
      </c>
      <c r="K102" t="s">
        <v>1</v>
      </c>
      <c r="L102" t="s">
        <v>1</v>
      </c>
      <c r="M102" t="s">
        <v>1</v>
      </c>
      <c r="N102" t="s">
        <v>1</v>
      </c>
      <c r="O102" t="s">
        <v>1</v>
      </c>
      <c r="P102" t="s">
        <v>1</v>
      </c>
      <c r="Q102" t="s">
        <v>1</v>
      </c>
    </row>
    <row r="103" spans="1:17" ht="12.75">
      <c r="A103">
        <v>27</v>
      </c>
      <c r="B103" t="str">
        <f t="shared" si="1"/>
        <v>6843F27</v>
      </c>
      <c r="C103" s="103" t="s">
        <v>370</v>
      </c>
      <c r="D103" s="104" t="s">
        <v>0</v>
      </c>
      <c r="E103" t="s">
        <v>1</v>
      </c>
      <c r="F103" t="s">
        <v>1</v>
      </c>
      <c r="G103" t="s">
        <v>1</v>
      </c>
      <c r="H103" s="105" t="s">
        <v>1</v>
      </c>
      <c r="I103" s="105">
        <v>85</v>
      </c>
      <c r="J103" t="s">
        <v>1</v>
      </c>
      <c r="K103" t="s">
        <v>1</v>
      </c>
      <c r="L103" t="s">
        <v>1</v>
      </c>
      <c r="M103" t="s">
        <v>1</v>
      </c>
      <c r="N103" t="s">
        <v>1</v>
      </c>
      <c r="O103" t="s">
        <v>1</v>
      </c>
      <c r="P103" t="s">
        <v>1</v>
      </c>
      <c r="Q103" t="s">
        <v>1</v>
      </c>
    </row>
    <row r="104" spans="1:17" ht="12.75">
      <c r="A104">
        <v>28</v>
      </c>
      <c r="B104" t="str">
        <f t="shared" si="1"/>
        <v>6843F28</v>
      </c>
      <c r="C104" s="103" t="s">
        <v>370</v>
      </c>
      <c r="D104" s="104" t="s">
        <v>0</v>
      </c>
      <c r="E104" t="s">
        <v>1</v>
      </c>
      <c r="F104" t="s">
        <v>1</v>
      </c>
      <c r="G104" t="s">
        <v>1</v>
      </c>
      <c r="H104" s="105" t="s">
        <v>1</v>
      </c>
      <c r="I104" s="105">
        <v>85</v>
      </c>
      <c r="J104" t="s">
        <v>1</v>
      </c>
      <c r="K104" t="s">
        <v>1</v>
      </c>
      <c r="L104" t="s">
        <v>1</v>
      </c>
      <c r="M104" t="s">
        <v>1</v>
      </c>
      <c r="N104" t="s">
        <v>1</v>
      </c>
      <c r="O104" t="s">
        <v>1</v>
      </c>
      <c r="P104" t="s">
        <v>1</v>
      </c>
      <c r="Q104" t="s">
        <v>1</v>
      </c>
    </row>
    <row r="105" spans="1:17" ht="12.75">
      <c r="A105">
        <v>29</v>
      </c>
      <c r="B105" t="str">
        <f t="shared" si="1"/>
        <v>6843F29</v>
      </c>
      <c r="C105" s="103" t="s">
        <v>370</v>
      </c>
      <c r="D105" s="104" t="s">
        <v>0</v>
      </c>
      <c r="E105" t="s">
        <v>1</v>
      </c>
      <c r="F105" t="s">
        <v>1</v>
      </c>
      <c r="G105" t="s">
        <v>1</v>
      </c>
      <c r="H105" s="105">
        <v>447</v>
      </c>
      <c r="I105" s="105">
        <v>278</v>
      </c>
      <c r="J105" s="105">
        <v>14</v>
      </c>
      <c r="K105" t="s">
        <v>1</v>
      </c>
      <c r="L105" t="s">
        <v>1</v>
      </c>
      <c r="M105" t="s">
        <v>1</v>
      </c>
      <c r="N105" t="s">
        <v>1</v>
      </c>
      <c r="O105" t="s">
        <v>1</v>
      </c>
      <c r="P105" t="s">
        <v>1</v>
      </c>
      <c r="Q105" t="s">
        <v>1</v>
      </c>
    </row>
    <row r="106" spans="1:17" ht="12.75">
      <c r="A106">
        <v>30</v>
      </c>
      <c r="B106" t="str">
        <f t="shared" si="1"/>
        <v>6843F30</v>
      </c>
      <c r="C106" s="103" t="s">
        <v>370</v>
      </c>
      <c r="D106" s="104" t="s">
        <v>0</v>
      </c>
      <c r="E106" t="s">
        <v>1</v>
      </c>
      <c r="F106" t="s">
        <v>1</v>
      </c>
      <c r="G106" t="s">
        <v>1</v>
      </c>
      <c r="H106">
        <v>0</v>
      </c>
      <c r="I106">
        <v>0</v>
      </c>
      <c r="J106">
        <v>0</v>
      </c>
      <c r="K106" t="s">
        <v>1</v>
      </c>
      <c r="L106" t="s">
        <v>1</v>
      </c>
      <c r="M106" t="s">
        <v>1</v>
      </c>
      <c r="N106" t="s">
        <v>1</v>
      </c>
      <c r="O106" t="s">
        <v>1</v>
      </c>
      <c r="P106" t="s">
        <v>1</v>
      </c>
      <c r="Q106" t="s">
        <v>1</v>
      </c>
    </row>
    <row r="107" spans="1:17" ht="12.75">
      <c r="A107">
        <v>31</v>
      </c>
      <c r="B107" t="str">
        <f t="shared" si="1"/>
        <v>6843F31</v>
      </c>
      <c r="C107" s="103" t="s">
        <v>370</v>
      </c>
      <c r="D107" s="104" t="s">
        <v>0</v>
      </c>
      <c r="E107" t="s">
        <v>1</v>
      </c>
      <c r="F107" t="s">
        <v>1</v>
      </c>
      <c r="G107" t="s">
        <v>1</v>
      </c>
      <c r="H107">
        <v>0</v>
      </c>
      <c r="I107">
        <v>0.607</v>
      </c>
      <c r="J107">
        <v>0</v>
      </c>
      <c r="K107">
        <v>0.607</v>
      </c>
      <c r="L107" t="s">
        <v>1</v>
      </c>
      <c r="M107" t="s">
        <v>1</v>
      </c>
      <c r="N107" t="s">
        <v>1</v>
      </c>
      <c r="O107" t="s">
        <v>1</v>
      </c>
      <c r="P107" t="s">
        <v>1</v>
      </c>
      <c r="Q107" t="s">
        <v>1</v>
      </c>
    </row>
    <row r="108" spans="1:17" ht="12.75">
      <c r="A108">
        <v>32</v>
      </c>
      <c r="B108" t="str">
        <f t="shared" si="1"/>
        <v>6843F32</v>
      </c>
      <c r="C108" s="103" t="s">
        <v>370</v>
      </c>
      <c r="D108" s="104" t="s">
        <v>0</v>
      </c>
      <c r="E108" t="s">
        <v>1</v>
      </c>
      <c r="F108" t="s">
        <v>1</v>
      </c>
      <c r="G108" t="s">
        <v>1</v>
      </c>
      <c r="H108">
        <v>0</v>
      </c>
      <c r="I108">
        <v>0.233</v>
      </c>
      <c r="J108">
        <v>0</v>
      </c>
      <c r="K108">
        <v>0.233</v>
      </c>
      <c r="L108" t="s">
        <v>1</v>
      </c>
      <c r="M108" t="s">
        <v>1</v>
      </c>
      <c r="N108" t="s">
        <v>1</v>
      </c>
      <c r="O108" t="s">
        <v>1</v>
      </c>
      <c r="P108" t="s">
        <v>1</v>
      </c>
      <c r="Q108" t="s">
        <v>1</v>
      </c>
    </row>
    <row r="109" spans="1:17" ht="12.75">
      <c r="A109">
        <v>33</v>
      </c>
      <c r="B109" t="str">
        <f t="shared" si="1"/>
        <v>6843F33</v>
      </c>
      <c r="C109" s="103" t="s">
        <v>370</v>
      </c>
      <c r="D109" s="104" t="s">
        <v>0</v>
      </c>
      <c r="E109" t="s">
        <v>1</v>
      </c>
      <c r="F109" t="s">
        <v>1</v>
      </c>
      <c r="G109" t="s">
        <v>1</v>
      </c>
      <c r="H109">
        <v>3.367</v>
      </c>
      <c r="I109">
        <v>2.098</v>
      </c>
      <c r="J109">
        <v>0.107</v>
      </c>
      <c r="K109">
        <v>5.572</v>
      </c>
      <c r="L109" t="s">
        <v>1</v>
      </c>
      <c r="M109" t="s">
        <v>1</v>
      </c>
      <c r="N109" t="s">
        <v>1</v>
      </c>
      <c r="O109" t="s">
        <v>1</v>
      </c>
      <c r="P109" t="s">
        <v>1</v>
      </c>
      <c r="Q109" t="s">
        <v>1</v>
      </c>
    </row>
    <row r="110" spans="1:17" ht="12.75">
      <c r="A110">
        <v>34</v>
      </c>
      <c r="B110" t="str">
        <f t="shared" si="1"/>
        <v>6843F34</v>
      </c>
      <c r="C110" s="103" t="s">
        <v>370</v>
      </c>
      <c r="D110" s="104" t="s">
        <v>0</v>
      </c>
      <c r="E110" t="s">
        <v>1</v>
      </c>
      <c r="F110" t="s">
        <v>1</v>
      </c>
      <c r="G110" t="s">
        <v>1</v>
      </c>
      <c r="H110">
        <v>3.367</v>
      </c>
      <c r="I110">
        <v>2.098</v>
      </c>
      <c r="J110">
        <v>0.107</v>
      </c>
      <c r="K110">
        <v>5.572</v>
      </c>
      <c r="L110" t="s">
        <v>1</v>
      </c>
      <c r="M110" t="s">
        <v>1</v>
      </c>
      <c r="N110" t="s">
        <v>1</v>
      </c>
      <c r="O110" t="s">
        <v>1</v>
      </c>
      <c r="P110" t="s">
        <v>1</v>
      </c>
      <c r="Q110" t="s">
        <v>1</v>
      </c>
    </row>
    <row r="111" spans="1:17" ht="12.75">
      <c r="A111">
        <v>35</v>
      </c>
      <c r="B111" t="str">
        <f t="shared" si="1"/>
        <v>6843F35</v>
      </c>
      <c r="C111" s="103" t="s">
        <v>370</v>
      </c>
      <c r="D111" s="104" t="s">
        <v>0</v>
      </c>
      <c r="E111" t="s">
        <v>1</v>
      </c>
      <c r="F111" t="s">
        <v>1</v>
      </c>
      <c r="G111" t="s">
        <v>1</v>
      </c>
      <c r="H111">
        <v>3.192</v>
      </c>
      <c r="I111">
        <v>1.989</v>
      </c>
      <c r="J111">
        <v>0.102</v>
      </c>
      <c r="K111">
        <v>5.283</v>
      </c>
      <c r="L111" t="s">
        <v>1</v>
      </c>
      <c r="M111" t="s">
        <v>1</v>
      </c>
      <c r="N111" t="s">
        <v>1</v>
      </c>
      <c r="O111" t="s">
        <v>1</v>
      </c>
      <c r="P111" t="s">
        <v>1</v>
      </c>
      <c r="Q111" t="s">
        <v>1</v>
      </c>
    </row>
    <row r="112" spans="1:17" ht="12.75">
      <c r="A112">
        <v>36</v>
      </c>
      <c r="B112" t="str">
        <f t="shared" si="1"/>
        <v>6843F36</v>
      </c>
      <c r="C112" s="103" t="s">
        <v>370</v>
      </c>
      <c r="D112" s="104" t="s">
        <v>0</v>
      </c>
      <c r="E112" t="s">
        <v>1</v>
      </c>
      <c r="F112" t="s">
        <v>1</v>
      </c>
      <c r="G112" t="s">
        <v>1</v>
      </c>
      <c r="H112">
        <v>3.367</v>
      </c>
      <c r="I112">
        <v>2.098</v>
      </c>
      <c r="J112">
        <v>0.107</v>
      </c>
      <c r="K112">
        <v>5.572</v>
      </c>
      <c r="L112" t="s">
        <v>1</v>
      </c>
      <c r="M112" t="s">
        <v>1</v>
      </c>
      <c r="N112" t="s">
        <v>1</v>
      </c>
      <c r="O112" t="s">
        <v>1</v>
      </c>
      <c r="P112" t="s">
        <v>1</v>
      </c>
      <c r="Q112" t="s">
        <v>1</v>
      </c>
    </row>
    <row r="113" spans="1:17" ht="12.75">
      <c r="A113">
        <v>37</v>
      </c>
      <c r="B113" t="str">
        <f t="shared" si="1"/>
        <v>6843F37</v>
      </c>
      <c r="C113" s="103" t="s">
        <v>370</v>
      </c>
      <c r="D113" s="104" t="s">
        <v>0</v>
      </c>
      <c r="E113" t="s">
        <v>1</v>
      </c>
      <c r="F113" t="s">
        <v>358</v>
      </c>
      <c r="G113" t="s">
        <v>368</v>
      </c>
      <c r="H113" t="s">
        <v>378</v>
      </c>
      <c r="I113" t="s">
        <v>379</v>
      </c>
      <c r="J113" t="s">
        <v>1</v>
      </c>
      <c r="K113">
        <v>8.149</v>
      </c>
      <c r="L113" t="s">
        <v>1</v>
      </c>
      <c r="M113" t="s">
        <v>1</v>
      </c>
      <c r="N113" t="s">
        <v>1</v>
      </c>
      <c r="O113" t="s">
        <v>1</v>
      </c>
      <c r="P113" t="s">
        <v>1</v>
      </c>
      <c r="Q113" t="s">
        <v>1</v>
      </c>
    </row>
    <row r="114" spans="1:17" ht="12.75">
      <c r="A114">
        <v>38</v>
      </c>
      <c r="B114" t="str">
        <f t="shared" si="1"/>
        <v>6843F38</v>
      </c>
      <c r="C114" s="103" t="s">
        <v>370</v>
      </c>
      <c r="D114" s="104" t="s">
        <v>0</v>
      </c>
      <c r="E114" t="s">
        <v>1</v>
      </c>
      <c r="F114">
        <v>8.71</v>
      </c>
      <c r="G114">
        <v>8.72</v>
      </c>
      <c r="H114">
        <v>8.72</v>
      </c>
      <c r="I114">
        <v>8.15</v>
      </c>
      <c r="J114" t="s">
        <v>1</v>
      </c>
      <c r="K114" t="s">
        <v>1</v>
      </c>
      <c r="L114" t="s">
        <v>1</v>
      </c>
      <c r="M114" t="s">
        <v>1</v>
      </c>
      <c r="N114" t="s">
        <v>1</v>
      </c>
      <c r="O114" t="s">
        <v>1</v>
      </c>
      <c r="P114" t="s">
        <v>1</v>
      </c>
      <c r="Q114" t="s">
        <v>1</v>
      </c>
    </row>
    <row r="115" spans="1:18" ht="12.75">
      <c r="A115">
        <v>1</v>
      </c>
      <c r="B115" t="str">
        <f t="shared" si="1"/>
        <v>6872F1</v>
      </c>
      <c r="C115" s="103" t="s">
        <v>371</v>
      </c>
      <c r="D115" s="104" t="s">
        <v>0</v>
      </c>
      <c r="E115" t="s">
        <v>1</v>
      </c>
      <c r="F115" t="s">
        <v>1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L115" t="s">
        <v>1</v>
      </c>
      <c r="M115" t="s">
        <v>1</v>
      </c>
      <c r="N115" t="s">
        <v>1</v>
      </c>
      <c r="O115" t="s">
        <v>1</v>
      </c>
      <c r="P115" t="s">
        <v>1</v>
      </c>
      <c r="Q115" t="s">
        <v>1</v>
      </c>
      <c r="R115" t="s">
        <v>360</v>
      </c>
    </row>
    <row r="116" spans="1:17" ht="12.75">
      <c r="A116">
        <v>2</v>
      </c>
      <c r="B116" t="str">
        <f t="shared" si="1"/>
        <v>6872F2</v>
      </c>
      <c r="C116" s="103" t="s">
        <v>371</v>
      </c>
      <c r="D116" s="104" t="s">
        <v>0</v>
      </c>
      <c r="E116" t="s">
        <v>2</v>
      </c>
      <c r="F116" t="s">
        <v>1</v>
      </c>
      <c r="G116" t="s">
        <v>1</v>
      </c>
      <c r="H116" t="s">
        <v>1</v>
      </c>
      <c r="I116" t="s">
        <v>1</v>
      </c>
      <c r="J116" t="s">
        <v>1</v>
      </c>
      <c r="K116" t="s">
        <v>1</v>
      </c>
      <c r="L116" t="s">
        <v>1</v>
      </c>
      <c r="M116" t="s">
        <v>1</v>
      </c>
      <c r="N116" t="s">
        <v>1</v>
      </c>
      <c r="O116" t="s">
        <v>1</v>
      </c>
      <c r="P116" t="s">
        <v>1</v>
      </c>
      <c r="Q116" t="s">
        <v>1</v>
      </c>
    </row>
    <row r="117" spans="1:17" ht="12.75">
      <c r="A117">
        <v>3</v>
      </c>
      <c r="B117" t="str">
        <f t="shared" si="1"/>
        <v>6872F3</v>
      </c>
      <c r="C117" s="103" t="s">
        <v>371</v>
      </c>
      <c r="D117" s="104" t="s">
        <v>0</v>
      </c>
      <c r="E117" t="s">
        <v>3</v>
      </c>
      <c r="F117" t="s">
        <v>1</v>
      </c>
      <c r="G117" t="s">
        <v>1</v>
      </c>
      <c r="H117" t="s">
        <v>1</v>
      </c>
      <c r="I117" t="s">
        <v>1</v>
      </c>
      <c r="J117" t="s">
        <v>1</v>
      </c>
      <c r="K117" t="s">
        <v>1</v>
      </c>
      <c r="L117" t="s">
        <v>1</v>
      </c>
      <c r="M117" t="s">
        <v>1</v>
      </c>
      <c r="N117" t="s">
        <v>1</v>
      </c>
      <c r="O117" t="s">
        <v>1</v>
      </c>
      <c r="P117" t="s">
        <v>1</v>
      </c>
      <c r="Q117" t="s">
        <v>1</v>
      </c>
    </row>
    <row r="118" spans="1:17" ht="12.75">
      <c r="A118">
        <v>4</v>
      </c>
      <c r="B118" t="str">
        <f t="shared" si="1"/>
        <v>6872F4</v>
      </c>
      <c r="C118" s="103" t="s">
        <v>371</v>
      </c>
      <c r="D118" s="104">
        <v>3</v>
      </c>
      <c r="E118" t="s">
        <v>1</v>
      </c>
      <c r="F118" t="s">
        <v>1</v>
      </c>
      <c r="G118" t="s">
        <v>1</v>
      </c>
      <c r="H118" t="s">
        <v>1</v>
      </c>
      <c r="I118" t="s">
        <v>1</v>
      </c>
      <c r="J118" t="s">
        <v>1</v>
      </c>
      <c r="K118" t="s">
        <v>1</v>
      </c>
      <c r="L118" t="s">
        <v>1</v>
      </c>
      <c r="M118" t="s">
        <v>1</v>
      </c>
      <c r="N118" t="s">
        <v>1</v>
      </c>
      <c r="O118" t="s">
        <v>1</v>
      </c>
      <c r="P118" t="s">
        <v>1</v>
      </c>
      <c r="Q118" t="s">
        <v>1</v>
      </c>
    </row>
    <row r="119" spans="1:17" ht="12.75">
      <c r="A119">
        <v>5</v>
      </c>
      <c r="B119" t="str">
        <f t="shared" si="1"/>
        <v>6872F5</v>
      </c>
      <c r="C119" s="103" t="s">
        <v>371</v>
      </c>
      <c r="D119" s="104">
        <v>4</v>
      </c>
      <c r="E119" t="s">
        <v>1</v>
      </c>
      <c r="F119" t="s">
        <v>1</v>
      </c>
      <c r="G119" t="s">
        <v>1</v>
      </c>
      <c r="H119" t="s">
        <v>1</v>
      </c>
      <c r="I119" t="s">
        <v>1</v>
      </c>
      <c r="J119" t="s">
        <v>1</v>
      </c>
      <c r="K119" t="s">
        <v>1</v>
      </c>
      <c r="L119" t="s">
        <v>1</v>
      </c>
      <c r="M119" t="s">
        <v>1</v>
      </c>
      <c r="N119" t="s">
        <v>1</v>
      </c>
      <c r="O119" t="s">
        <v>1</v>
      </c>
      <c r="P119" t="s">
        <v>1</v>
      </c>
      <c r="Q119" t="s">
        <v>1</v>
      </c>
    </row>
    <row r="120" spans="1:17" ht="12.75">
      <c r="A120">
        <v>6</v>
      </c>
      <c r="B120" t="str">
        <f t="shared" si="1"/>
        <v>6872F6</v>
      </c>
      <c r="C120" s="103" t="s">
        <v>371</v>
      </c>
      <c r="D120" s="104">
        <v>5</v>
      </c>
      <c r="E120">
        <v>76</v>
      </c>
      <c r="F120" t="s">
        <v>1</v>
      </c>
      <c r="G120" t="s">
        <v>1</v>
      </c>
      <c r="H120" t="s">
        <v>1</v>
      </c>
      <c r="I120" t="s">
        <v>1</v>
      </c>
      <c r="J120" t="s">
        <v>1</v>
      </c>
      <c r="K120" t="s">
        <v>1</v>
      </c>
      <c r="L120" t="s">
        <v>1</v>
      </c>
      <c r="M120" t="s">
        <v>1</v>
      </c>
      <c r="N120" t="s">
        <v>1</v>
      </c>
      <c r="O120" t="s">
        <v>1</v>
      </c>
      <c r="P120" t="s">
        <v>1</v>
      </c>
      <c r="Q120" t="s">
        <v>1</v>
      </c>
    </row>
    <row r="121" spans="1:17" ht="12.75">
      <c r="A121">
        <v>7</v>
      </c>
      <c r="B121" t="str">
        <f t="shared" si="1"/>
        <v>6872F7</v>
      </c>
      <c r="C121" s="103" t="s">
        <v>371</v>
      </c>
      <c r="D121" s="104">
        <v>6</v>
      </c>
      <c r="E121">
        <v>110</v>
      </c>
      <c r="F121" t="s">
        <v>1</v>
      </c>
      <c r="G121" t="s">
        <v>1</v>
      </c>
      <c r="H121" t="s">
        <v>1</v>
      </c>
      <c r="I121" t="s">
        <v>1</v>
      </c>
      <c r="J121" t="s">
        <v>1</v>
      </c>
      <c r="K121" t="s">
        <v>1</v>
      </c>
      <c r="L121" t="s">
        <v>1</v>
      </c>
      <c r="M121" t="s">
        <v>1</v>
      </c>
      <c r="N121" t="s">
        <v>1</v>
      </c>
      <c r="O121" t="s">
        <v>1</v>
      </c>
      <c r="P121" t="s">
        <v>1</v>
      </c>
      <c r="Q121" t="s">
        <v>1</v>
      </c>
    </row>
    <row r="122" spans="1:17" ht="12.75">
      <c r="A122">
        <v>8</v>
      </c>
      <c r="B122" t="str">
        <f t="shared" si="1"/>
        <v>6872F8</v>
      </c>
      <c r="C122" s="103" t="s">
        <v>371</v>
      </c>
      <c r="D122" s="104">
        <v>7</v>
      </c>
      <c r="E122">
        <v>36</v>
      </c>
      <c r="F122" t="s">
        <v>1</v>
      </c>
      <c r="G122" t="s">
        <v>1</v>
      </c>
      <c r="H122" t="s">
        <v>1</v>
      </c>
      <c r="I122" t="s">
        <v>1</v>
      </c>
      <c r="J122" t="s">
        <v>1</v>
      </c>
      <c r="K122" t="s">
        <v>1</v>
      </c>
      <c r="L122" t="s">
        <v>1</v>
      </c>
      <c r="M122" t="s">
        <v>1</v>
      </c>
      <c r="N122" t="s">
        <v>1</v>
      </c>
      <c r="O122" t="s">
        <v>1</v>
      </c>
      <c r="P122" t="s">
        <v>1</v>
      </c>
      <c r="Q122" t="s">
        <v>1</v>
      </c>
    </row>
    <row r="123" spans="1:17" ht="12.75">
      <c r="A123">
        <v>9</v>
      </c>
      <c r="B123" t="str">
        <f t="shared" si="1"/>
        <v>6872F9</v>
      </c>
      <c r="C123" s="103" t="s">
        <v>371</v>
      </c>
      <c r="D123" s="104" t="s">
        <v>4</v>
      </c>
      <c r="E123" s="105">
        <v>222</v>
      </c>
      <c r="F123" t="s">
        <v>1</v>
      </c>
      <c r="G123" t="s">
        <v>1</v>
      </c>
      <c r="H123" t="s">
        <v>1</v>
      </c>
      <c r="I123" t="s">
        <v>1</v>
      </c>
      <c r="J123" t="s">
        <v>1</v>
      </c>
      <c r="K123" t="s">
        <v>1</v>
      </c>
      <c r="L123" t="s">
        <v>1</v>
      </c>
      <c r="M123" t="s">
        <v>1</v>
      </c>
      <c r="N123" t="s">
        <v>1</v>
      </c>
      <c r="O123" t="s">
        <v>1</v>
      </c>
      <c r="P123" t="s">
        <v>1</v>
      </c>
      <c r="Q123" t="s">
        <v>1</v>
      </c>
    </row>
    <row r="124" spans="1:17" ht="12.75">
      <c r="A124">
        <v>10</v>
      </c>
      <c r="B124" t="str">
        <f t="shared" si="1"/>
        <v>6872F10</v>
      </c>
      <c r="C124" s="103" t="s">
        <v>371</v>
      </c>
      <c r="D124" s="104" t="s">
        <v>5</v>
      </c>
      <c r="E124" t="s">
        <v>1</v>
      </c>
      <c r="F124" t="s">
        <v>1</v>
      </c>
      <c r="G124" t="s">
        <v>1</v>
      </c>
      <c r="H124" t="s">
        <v>1</v>
      </c>
      <c r="I124" t="s">
        <v>1</v>
      </c>
      <c r="J124" t="s">
        <v>1</v>
      </c>
      <c r="K124" t="s">
        <v>1</v>
      </c>
      <c r="L124" t="s">
        <v>1</v>
      </c>
      <c r="M124" t="s">
        <v>1</v>
      </c>
      <c r="N124" t="s">
        <v>1</v>
      </c>
      <c r="O124" t="s">
        <v>1</v>
      </c>
      <c r="P124" t="s">
        <v>1</v>
      </c>
      <c r="Q124" t="s">
        <v>1</v>
      </c>
    </row>
    <row r="125" spans="1:17" ht="12.75">
      <c r="A125">
        <v>11</v>
      </c>
      <c r="B125" t="str">
        <f t="shared" si="1"/>
        <v>6872F11</v>
      </c>
      <c r="C125" s="103" t="s">
        <v>371</v>
      </c>
      <c r="D125" s="104" t="s">
        <v>0</v>
      </c>
      <c r="E125" t="s">
        <v>1</v>
      </c>
      <c r="F125" t="s">
        <v>1</v>
      </c>
      <c r="G125" t="s">
        <v>1</v>
      </c>
      <c r="H125" t="s">
        <v>1</v>
      </c>
      <c r="I125" t="s">
        <v>1</v>
      </c>
      <c r="J125" t="s">
        <v>1</v>
      </c>
      <c r="K125" t="s">
        <v>1</v>
      </c>
      <c r="L125" t="s">
        <v>1</v>
      </c>
      <c r="M125" t="s">
        <v>1</v>
      </c>
      <c r="N125" t="s">
        <v>1</v>
      </c>
      <c r="O125" t="s">
        <v>1</v>
      </c>
      <c r="P125" t="s">
        <v>1</v>
      </c>
      <c r="Q125" t="s">
        <v>1</v>
      </c>
    </row>
    <row r="126" spans="1:17" ht="12.75">
      <c r="A126">
        <v>12</v>
      </c>
      <c r="B126" t="str">
        <f t="shared" si="1"/>
        <v>6872F12</v>
      </c>
      <c r="C126" s="103" t="s">
        <v>371</v>
      </c>
      <c r="D126" s="104" t="s">
        <v>0</v>
      </c>
      <c r="E126" t="s">
        <v>1</v>
      </c>
      <c r="F126" t="s">
        <v>1</v>
      </c>
      <c r="G126" t="s">
        <v>1</v>
      </c>
      <c r="H126" t="s">
        <v>1</v>
      </c>
      <c r="I126" t="s">
        <v>1</v>
      </c>
      <c r="J126" t="s">
        <v>1</v>
      </c>
      <c r="K126" t="s">
        <v>1</v>
      </c>
      <c r="L126" t="s">
        <v>1</v>
      </c>
      <c r="M126" t="s">
        <v>1</v>
      </c>
      <c r="N126" t="s">
        <v>1</v>
      </c>
      <c r="O126" t="s">
        <v>1</v>
      </c>
      <c r="P126" t="s">
        <v>1</v>
      </c>
      <c r="Q126" t="s">
        <v>1</v>
      </c>
    </row>
    <row r="127" spans="1:17" ht="12.75">
      <c r="A127">
        <v>13</v>
      </c>
      <c r="B127" t="str">
        <f t="shared" si="1"/>
        <v>6872F13</v>
      </c>
      <c r="C127" s="103" t="s">
        <v>371</v>
      </c>
      <c r="D127" s="104" t="s">
        <v>0</v>
      </c>
      <c r="E127" t="s">
        <v>1</v>
      </c>
      <c r="F127" t="s">
        <v>1</v>
      </c>
      <c r="G127" t="s">
        <v>1</v>
      </c>
      <c r="H127" t="s">
        <v>1</v>
      </c>
      <c r="I127" t="s">
        <v>1</v>
      </c>
      <c r="J127" t="s">
        <v>1</v>
      </c>
      <c r="K127" t="s">
        <v>1</v>
      </c>
      <c r="L127" t="s">
        <v>1</v>
      </c>
      <c r="M127" t="s">
        <v>1</v>
      </c>
      <c r="N127" t="s">
        <v>1</v>
      </c>
      <c r="O127" t="s">
        <v>1</v>
      </c>
      <c r="P127" t="s">
        <v>1</v>
      </c>
      <c r="Q127" t="s">
        <v>1</v>
      </c>
    </row>
    <row r="128" spans="1:17" ht="12.75">
      <c r="A128">
        <v>14</v>
      </c>
      <c r="B128" t="str">
        <f t="shared" si="1"/>
        <v>6872F14</v>
      </c>
      <c r="C128" s="103" t="s">
        <v>371</v>
      </c>
      <c r="D128" s="104" t="s">
        <v>0</v>
      </c>
      <c r="E128" t="s">
        <v>1</v>
      </c>
      <c r="F128" t="s">
        <v>1</v>
      </c>
      <c r="G128" t="s">
        <v>1</v>
      </c>
      <c r="H128" t="s">
        <v>1</v>
      </c>
      <c r="I128" t="s">
        <v>1</v>
      </c>
      <c r="J128" t="s">
        <v>1</v>
      </c>
      <c r="K128" t="s">
        <v>1</v>
      </c>
      <c r="L128" t="s">
        <v>1</v>
      </c>
      <c r="M128" t="s">
        <v>1</v>
      </c>
      <c r="N128" t="s">
        <v>1</v>
      </c>
      <c r="O128" t="s">
        <v>1</v>
      </c>
      <c r="P128" t="s">
        <v>1</v>
      </c>
      <c r="Q128" t="s">
        <v>1</v>
      </c>
    </row>
    <row r="129" spans="1:17" ht="12.75">
      <c r="A129">
        <v>15</v>
      </c>
      <c r="B129" t="str">
        <f t="shared" si="1"/>
        <v>6872F15</v>
      </c>
      <c r="C129" s="103" t="s">
        <v>371</v>
      </c>
      <c r="D129" s="104" t="s">
        <v>0</v>
      </c>
      <c r="E129" t="s">
        <v>1</v>
      </c>
      <c r="F129" t="s">
        <v>1</v>
      </c>
      <c r="G129" t="s">
        <v>1</v>
      </c>
      <c r="H129" t="s">
        <v>1</v>
      </c>
      <c r="I129" t="s">
        <v>1</v>
      </c>
      <c r="J129" t="s">
        <v>1</v>
      </c>
      <c r="K129" t="s">
        <v>1</v>
      </c>
      <c r="L129" t="s">
        <v>1</v>
      </c>
      <c r="M129" t="s">
        <v>1</v>
      </c>
      <c r="N129" t="s">
        <v>1</v>
      </c>
      <c r="O129" t="s">
        <v>1</v>
      </c>
      <c r="P129" t="s">
        <v>1</v>
      </c>
      <c r="Q129" t="s">
        <v>1</v>
      </c>
    </row>
    <row r="130" spans="1:17" ht="12.75">
      <c r="A130">
        <v>16</v>
      </c>
      <c r="B130" t="str">
        <f aca="true" t="shared" si="2" ref="B130:B193">+C130&amp;A130</f>
        <v>6872F16</v>
      </c>
      <c r="C130" s="103" t="s">
        <v>371</v>
      </c>
      <c r="D130" s="104" t="s">
        <v>4</v>
      </c>
      <c r="E130" t="s">
        <v>1</v>
      </c>
      <c r="F130" t="s">
        <v>1</v>
      </c>
      <c r="G130" t="s">
        <v>1</v>
      </c>
      <c r="H130" t="s">
        <v>1</v>
      </c>
      <c r="I130" t="s">
        <v>1</v>
      </c>
      <c r="J130" t="s">
        <v>1</v>
      </c>
      <c r="K130" t="s">
        <v>1</v>
      </c>
      <c r="L130" t="s">
        <v>1</v>
      </c>
      <c r="M130" t="s">
        <v>1</v>
      </c>
      <c r="N130" t="s">
        <v>1</v>
      </c>
      <c r="O130" t="s">
        <v>1</v>
      </c>
      <c r="P130" t="s">
        <v>1</v>
      </c>
      <c r="Q130" t="s">
        <v>1</v>
      </c>
    </row>
    <row r="131" spans="1:17" ht="12.75">
      <c r="A131">
        <v>17</v>
      </c>
      <c r="B131" t="str">
        <f t="shared" si="2"/>
        <v>6872F17</v>
      </c>
      <c r="C131" s="103" t="s">
        <v>371</v>
      </c>
      <c r="D131" s="104" t="s">
        <v>5</v>
      </c>
      <c r="E131" t="s">
        <v>1</v>
      </c>
      <c r="F131" t="s">
        <v>1</v>
      </c>
      <c r="G131" t="s">
        <v>1</v>
      </c>
      <c r="H131" t="s">
        <v>1</v>
      </c>
      <c r="I131" t="s">
        <v>1</v>
      </c>
      <c r="J131" t="s">
        <v>1</v>
      </c>
      <c r="K131" t="s">
        <v>1</v>
      </c>
      <c r="L131" t="s">
        <v>1</v>
      </c>
      <c r="M131" t="s">
        <v>1</v>
      </c>
      <c r="N131" t="s">
        <v>1</v>
      </c>
      <c r="O131" t="s">
        <v>1</v>
      </c>
      <c r="P131" t="s">
        <v>1</v>
      </c>
      <c r="Q131" t="s">
        <v>1</v>
      </c>
    </row>
    <row r="132" spans="1:17" ht="12.75">
      <c r="A132">
        <v>18</v>
      </c>
      <c r="B132" t="str">
        <f t="shared" si="2"/>
        <v>6872F18</v>
      </c>
      <c r="C132" s="103" t="s">
        <v>371</v>
      </c>
      <c r="D132" s="104" t="s">
        <v>0</v>
      </c>
      <c r="E132" t="s">
        <v>1</v>
      </c>
      <c r="F132" t="s">
        <v>1</v>
      </c>
      <c r="G132" t="s">
        <v>1</v>
      </c>
      <c r="H132" t="s">
        <v>1</v>
      </c>
      <c r="I132" t="s">
        <v>1</v>
      </c>
      <c r="J132" t="s">
        <v>1</v>
      </c>
      <c r="K132" t="s">
        <v>1</v>
      </c>
      <c r="L132" t="s">
        <v>1</v>
      </c>
      <c r="M132" t="s">
        <v>1</v>
      </c>
      <c r="N132" t="s">
        <v>1</v>
      </c>
      <c r="O132" t="s">
        <v>1</v>
      </c>
      <c r="P132" t="s">
        <v>1</v>
      </c>
      <c r="Q132" t="s">
        <v>1</v>
      </c>
    </row>
    <row r="133" spans="1:17" ht="12.75">
      <c r="A133">
        <v>19</v>
      </c>
      <c r="B133" t="str">
        <f t="shared" si="2"/>
        <v>6872F19</v>
      </c>
      <c r="C133" s="103" t="s">
        <v>371</v>
      </c>
      <c r="D133" s="104" t="s">
        <v>0</v>
      </c>
      <c r="E133" t="s">
        <v>1</v>
      </c>
      <c r="F133" t="s">
        <v>1</v>
      </c>
      <c r="G133" t="s">
        <v>1</v>
      </c>
      <c r="H133" t="s">
        <v>1</v>
      </c>
      <c r="I133" t="s">
        <v>1</v>
      </c>
      <c r="J133" t="s">
        <v>1</v>
      </c>
      <c r="K133" t="s">
        <v>1</v>
      </c>
      <c r="L133" t="s">
        <v>1</v>
      </c>
      <c r="M133" t="s">
        <v>1</v>
      </c>
      <c r="N133" t="s">
        <v>1</v>
      </c>
      <c r="O133" t="s">
        <v>1</v>
      </c>
      <c r="P133" t="s">
        <v>1</v>
      </c>
      <c r="Q133" t="s">
        <v>1</v>
      </c>
    </row>
    <row r="134" spans="1:17" ht="12.75">
      <c r="A134">
        <v>20</v>
      </c>
      <c r="B134" t="str">
        <f t="shared" si="2"/>
        <v>6872F20</v>
      </c>
      <c r="C134" s="103" t="s">
        <v>371</v>
      </c>
      <c r="D134" s="104" t="s">
        <v>0</v>
      </c>
      <c r="E134" t="s">
        <v>1</v>
      </c>
      <c r="F134" t="s">
        <v>1</v>
      </c>
      <c r="G134" t="s">
        <v>1</v>
      </c>
      <c r="H134" t="s">
        <v>1</v>
      </c>
      <c r="I134" t="s">
        <v>1</v>
      </c>
      <c r="J134" t="s">
        <v>1</v>
      </c>
      <c r="K134" t="s">
        <v>1</v>
      </c>
      <c r="L134" t="s">
        <v>1</v>
      </c>
      <c r="M134" t="s">
        <v>1</v>
      </c>
      <c r="N134" t="s">
        <v>1</v>
      </c>
      <c r="O134" t="s">
        <v>1</v>
      </c>
      <c r="P134" t="s">
        <v>1</v>
      </c>
      <c r="Q134" t="s">
        <v>1</v>
      </c>
    </row>
    <row r="135" spans="1:17" ht="12.75">
      <c r="A135">
        <v>21</v>
      </c>
      <c r="B135" t="str">
        <f t="shared" si="2"/>
        <v>6872F21</v>
      </c>
      <c r="C135" s="103" t="s">
        <v>371</v>
      </c>
      <c r="D135" s="104" t="s">
        <v>0</v>
      </c>
      <c r="E135" t="s">
        <v>1</v>
      </c>
      <c r="F135" t="s">
        <v>1</v>
      </c>
      <c r="G135" t="s">
        <v>1</v>
      </c>
      <c r="H135" t="s">
        <v>1</v>
      </c>
      <c r="I135" t="s">
        <v>1</v>
      </c>
      <c r="J135" t="s">
        <v>1</v>
      </c>
      <c r="K135" t="s">
        <v>1</v>
      </c>
      <c r="L135" t="s">
        <v>1</v>
      </c>
      <c r="M135" t="s">
        <v>1</v>
      </c>
      <c r="N135" t="s">
        <v>1</v>
      </c>
      <c r="O135" t="s">
        <v>1</v>
      </c>
      <c r="P135" t="s">
        <v>1</v>
      </c>
      <c r="Q135" t="s">
        <v>1</v>
      </c>
    </row>
    <row r="136" spans="1:17" ht="12.75">
      <c r="A136">
        <v>22</v>
      </c>
      <c r="B136" t="str">
        <f t="shared" si="2"/>
        <v>6872F22</v>
      </c>
      <c r="C136" s="103" t="s">
        <v>371</v>
      </c>
      <c r="D136" s="104" t="s">
        <v>0</v>
      </c>
      <c r="E136" t="s">
        <v>1</v>
      </c>
      <c r="F136" t="s">
        <v>1</v>
      </c>
      <c r="G136" t="s">
        <v>1</v>
      </c>
      <c r="H136" t="s">
        <v>1</v>
      </c>
      <c r="I136" t="s">
        <v>1</v>
      </c>
      <c r="J136" t="s">
        <v>1</v>
      </c>
      <c r="K136" t="s">
        <v>1</v>
      </c>
      <c r="L136" t="s">
        <v>1</v>
      </c>
      <c r="M136" t="s">
        <v>1</v>
      </c>
      <c r="N136" t="s">
        <v>1</v>
      </c>
      <c r="O136" t="s">
        <v>1</v>
      </c>
      <c r="P136" t="s">
        <v>1</v>
      </c>
      <c r="Q136" t="s">
        <v>1</v>
      </c>
    </row>
    <row r="137" spans="1:17" ht="12.75">
      <c r="A137">
        <v>23</v>
      </c>
      <c r="B137" t="str">
        <f t="shared" si="2"/>
        <v>6872F23</v>
      </c>
      <c r="C137" s="103" t="s">
        <v>371</v>
      </c>
      <c r="D137" s="104" t="s">
        <v>4</v>
      </c>
      <c r="E137" t="s">
        <v>1</v>
      </c>
      <c r="F137" t="s">
        <v>1</v>
      </c>
      <c r="G137" t="s">
        <v>1</v>
      </c>
      <c r="H137" t="s">
        <v>1</v>
      </c>
      <c r="I137" t="s">
        <v>1</v>
      </c>
      <c r="J137" t="s">
        <v>1</v>
      </c>
      <c r="K137" t="s">
        <v>1</v>
      </c>
      <c r="L137" t="s">
        <v>1</v>
      </c>
      <c r="M137" t="s">
        <v>1</v>
      </c>
      <c r="N137" t="s">
        <v>1</v>
      </c>
      <c r="O137" t="s">
        <v>1</v>
      </c>
      <c r="P137" t="s">
        <v>1</v>
      </c>
      <c r="Q137" t="s">
        <v>1</v>
      </c>
    </row>
    <row r="138" spans="1:17" ht="12.75">
      <c r="A138">
        <v>24</v>
      </c>
      <c r="B138" t="str">
        <f t="shared" si="2"/>
        <v>6872F24</v>
      </c>
      <c r="C138" s="103" t="s">
        <v>371</v>
      </c>
      <c r="D138" s="104" t="s">
        <v>5</v>
      </c>
      <c r="E138" t="s">
        <v>1</v>
      </c>
      <c r="F138" t="s">
        <v>1</v>
      </c>
      <c r="G138" t="s">
        <v>1</v>
      </c>
      <c r="H138" t="s">
        <v>1</v>
      </c>
      <c r="I138" t="s">
        <v>1</v>
      </c>
      <c r="J138" t="s">
        <v>1</v>
      </c>
      <c r="K138" t="s">
        <v>1</v>
      </c>
      <c r="L138" t="s">
        <v>1</v>
      </c>
      <c r="M138" t="s">
        <v>1</v>
      </c>
      <c r="N138" t="s">
        <v>1</v>
      </c>
      <c r="O138" t="s">
        <v>1</v>
      </c>
      <c r="P138" t="s">
        <v>1</v>
      </c>
      <c r="Q138" t="s">
        <v>1</v>
      </c>
    </row>
    <row r="139" spans="1:17" ht="12.75">
      <c r="A139">
        <v>25</v>
      </c>
      <c r="B139" t="str">
        <f t="shared" si="2"/>
        <v>6872F25</v>
      </c>
      <c r="C139" s="103" t="s">
        <v>371</v>
      </c>
      <c r="D139" s="104" t="s">
        <v>0</v>
      </c>
      <c r="E139" t="s">
        <v>1</v>
      </c>
      <c r="F139" t="s">
        <v>1</v>
      </c>
      <c r="G139" t="s">
        <v>1</v>
      </c>
      <c r="H139" t="s">
        <v>1</v>
      </c>
      <c r="I139" t="s">
        <v>1</v>
      </c>
      <c r="J139" t="s">
        <v>1</v>
      </c>
      <c r="K139" t="s">
        <v>1</v>
      </c>
      <c r="L139" t="s">
        <v>1</v>
      </c>
      <c r="M139" t="s">
        <v>1</v>
      </c>
      <c r="N139" t="s">
        <v>1</v>
      </c>
      <c r="O139" t="s">
        <v>1</v>
      </c>
      <c r="P139" t="s">
        <v>1</v>
      </c>
      <c r="Q139" t="s">
        <v>1</v>
      </c>
    </row>
    <row r="140" spans="1:17" ht="12.75">
      <c r="A140">
        <v>26</v>
      </c>
      <c r="B140" t="str">
        <f t="shared" si="2"/>
        <v>6872F26</v>
      </c>
      <c r="C140" s="103" t="s">
        <v>371</v>
      </c>
      <c r="D140" s="104" t="s">
        <v>0</v>
      </c>
      <c r="E140" t="s">
        <v>1</v>
      </c>
      <c r="F140" t="s">
        <v>1</v>
      </c>
      <c r="G140" t="s">
        <v>1</v>
      </c>
      <c r="H140" t="s">
        <v>1</v>
      </c>
      <c r="I140" t="s">
        <v>1</v>
      </c>
      <c r="J140" t="s">
        <v>1</v>
      </c>
      <c r="K140" t="s">
        <v>1</v>
      </c>
      <c r="L140" t="s">
        <v>1</v>
      </c>
      <c r="M140" t="s">
        <v>1</v>
      </c>
      <c r="N140" t="s">
        <v>1</v>
      </c>
      <c r="O140" t="s">
        <v>1</v>
      </c>
      <c r="P140" t="s">
        <v>1</v>
      </c>
      <c r="Q140" t="s">
        <v>1</v>
      </c>
    </row>
    <row r="141" spans="1:17" ht="12.75">
      <c r="A141">
        <v>27</v>
      </c>
      <c r="B141" t="str">
        <f t="shared" si="2"/>
        <v>6872F27</v>
      </c>
      <c r="C141" s="103" t="s">
        <v>371</v>
      </c>
      <c r="D141" s="104" t="s">
        <v>0</v>
      </c>
      <c r="E141" t="s">
        <v>1</v>
      </c>
      <c r="F141" t="s">
        <v>1</v>
      </c>
      <c r="G141" t="s">
        <v>1</v>
      </c>
      <c r="H141" s="105" t="s">
        <v>1</v>
      </c>
      <c r="I141" s="105">
        <v>-1610</v>
      </c>
      <c r="J141" t="s">
        <v>1</v>
      </c>
      <c r="K141" t="s">
        <v>1</v>
      </c>
      <c r="L141" t="s">
        <v>1</v>
      </c>
      <c r="M141" t="s">
        <v>1</v>
      </c>
      <c r="N141" t="s">
        <v>1</v>
      </c>
      <c r="O141" t="s">
        <v>1</v>
      </c>
      <c r="P141" t="s">
        <v>1</v>
      </c>
      <c r="Q141" t="s">
        <v>1</v>
      </c>
    </row>
    <row r="142" spans="1:17" ht="12.75">
      <c r="A142">
        <v>28</v>
      </c>
      <c r="B142" t="str">
        <f t="shared" si="2"/>
        <v>6872F28</v>
      </c>
      <c r="C142" s="103" t="s">
        <v>371</v>
      </c>
      <c r="D142" s="104" t="s">
        <v>0</v>
      </c>
      <c r="E142" t="s">
        <v>1</v>
      </c>
      <c r="F142" t="s">
        <v>1</v>
      </c>
      <c r="G142" t="s">
        <v>1</v>
      </c>
      <c r="H142" s="105" t="s">
        <v>1</v>
      </c>
      <c r="I142" t="s">
        <v>1</v>
      </c>
      <c r="J142" s="105" t="s">
        <v>1</v>
      </c>
      <c r="K142" t="s">
        <v>1</v>
      </c>
      <c r="L142" t="s">
        <v>1</v>
      </c>
      <c r="M142" t="s">
        <v>1</v>
      </c>
      <c r="N142" t="s">
        <v>1</v>
      </c>
      <c r="O142" t="s">
        <v>1</v>
      </c>
      <c r="P142" t="s">
        <v>1</v>
      </c>
      <c r="Q142" t="s">
        <v>1</v>
      </c>
    </row>
    <row r="143" spans="1:17" ht="12.75">
      <c r="A143">
        <v>29</v>
      </c>
      <c r="B143" t="str">
        <f t="shared" si="2"/>
        <v>6872F29</v>
      </c>
      <c r="C143" s="103" t="s">
        <v>371</v>
      </c>
      <c r="D143" s="104" t="s">
        <v>0</v>
      </c>
      <c r="E143" t="s">
        <v>1</v>
      </c>
      <c r="F143" t="s">
        <v>1</v>
      </c>
      <c r="G143" t="s">
        <v>1</v>
      </c>
      <c r="H143" s="105">
        <v>9017</v>
      </c>
      <c r="I143" s="105">
        <v>5501</v>
      </c>
      <c r="J143" s="105">
        <v>238</v>
      </c>
      <c r="K143" t="s">
        <v>1</v>
      </c>
      <c r="L143" t="s">
        <v>1</v>
      </c>
      <c r="M143" t="s">
        <v>1</v>
      </c>
      <c r="N143" t="s">
        <v>1</v>
      </c>
      <c r="O143" t="s">
        <v>1</v>
      </c>
      <c r="P143" t="s">
        <v>1</v>
      </c>
      <c r="Q143" t="s">
        <v>1</v>
      </c>
    </row>
    <row r="144" spans="1:17" ht="12.75">
      <c r="A144">
        <v>30</v>
      </c>
      <c r="B144" t="str">
        <f t="shared" si="2"/>
        <v>6872F30</v>
      </c>
      <c r="C144" s="103" t="s">
        <v>371</v>
      </c>
      <c r="D144" s="104" t="s">
        <v>0</v>
      </c>
      <c r="E144" t="s">
        <v>1</v>
      </c>
      <c r="F144" t="s">
        <v>1</v>
      </c>
      <c r="G144" t="s">
        <v>1</v>
      </c>
      <c r="H144">
        <v>0</v>
      </c>
      <c r="I144">
        <v>0</v>
      </c>
      <c r="J144">
        <v>0</v>
      </c>
      <c r="K144" t="s">
        <v>1</v>
      </c>
      <c r="L144" t="s">
        <v>1</v>
      </c>
      <c r="M144" t="s">
        <v>1</v>
      </c>
      <c r="N144" t="s">
        <v>1</v>
      </c>
      <c r="O144" t="s">
        <v>1</v>
      </c>
      <c r="P144" t="s">
        <v>1</v>
      </c>
      <c r="Q144" t="s">
        <v>1</v>
      </c>
    </row>
    <row r="145" spans="1:17" ht="12.75">
      <c r="A145">
        <v>31</v>
      </c>
      <c r="B145" t="str">
        <f t="shared" si="2"/>
        <v>6872F31</v>
      </c>
      <c r="C145" s="103" t="s">
        <v>371</v>
      </c>
      <c r="D145" s="104" t="s">
        <v>0</v>
      </c>
      <c r="E145" t="s">
        <v>1</v>
      </c>
      <c r="F145" t="s">
        <v>1</v>
      </c>
      <c r="G145" t="s">
        <v>1</v>
      </c>
      <c r="H145">
        <v>0</v>
      </c>
      <c r="I145">
        <v>0</v>
      </c>
      <c r="J145">
        <v>0</v>
      </c>
      <c r="K145">
        <v>0</v>
      </c>
      <c r="L145" t="s">
        <v>1</v>
      </c>
      <c r="M145" t="s">
        <v>1</v>
      </c>
      <c r="N145" t="s">
        <v>1</v>
      </c>
      <c r="O145" t="s">
        <v>1</v>
      </c>
      <c r="P145" t="s">
        <v>1</v>
      </c>
      <c r="Q145" t="s">
        <v>1</v>
      </c>
    </row>
    <row r="146" spans="1:17" ht="12.75">
      <c r="A146">
        <v>32</v>
      </c>
      <c r="B146" t="str">
        <f t="shared" si="2"/>
        <v>6872F32</v>
      </c>
      <c r="C146" s="103" t="s">
        <v>371</v>
      </c>
      <c r="D146" s="104" t="s">
        <v>0</v>
      </c>
      <c r="E146" t="s">
        <v>1</v>
      </c>
      <c r="F146" t="s">
        <v>1</v>
      </c>
      <c r="G146" t="s">
        <v>1</v>
      </c>
      <c r="H146">
        <v>0</v>
      </c>
      <c r="I146">
        <v>0</v>
      </c>
      <c r="J146">
        <v>0</v>
      </c>
      <c r="K146">
        <v>0</v>
      </c>
      <c r="L146" t="s">
        <v>1</v>
      </c>
      <c r="M146" t="s">
        <v>1</v>
      </c>
      <c r="N146" t="s">
        <v>1</v>
      </c>
      <c r="O146" t="s">
        <v>1</v>
      </c>
      <c r="P146" t="s">
        <v>1</v>
      </c>
      <c r="Q146" t="s">
        <v>1</v>
      </c>
    </row>
    <row r="147" spans="1:17" ht="12.75">
      <c r="A147">
        <v>33</v>
      </c>
      <c r="B147" t="str">
        <f t="shared" si="2"/>
        <v>6872F33</v>
      </c>
      <c r="C147" s="103" t="s">
        <v>371</v>
      </c>
      <c r="D147" s="104" t="s">
        <v>0</v>
      </c>
      <c r="E147" t="s">
        <v>1</v>
      </c>
      <c r="F147" t="s">
        <v>1</v>
      </c>
      <c r="G147" t="s">
        <v>1</v>
      </c>
      <c r="H147">
        <v>4.284</v>
      </c>
      <c r="I147">
        <v>2.614</v>
      </c>
      <c r="J147">
        <v>0.113</v>
      </c>
      <c r="K147">
        <v>7.011</v>
      </c>
      <c r="L147" t="s">
        <v>1</v>
      </c>
      <c r="M147" t="s">
        <v>1</v>
      </c>
      <c r="N147" t="s">
        <v>1</v>
      </c>
      <c r="O147" t="s">
        <v>1</v>
      </c>
      <c r="P147" t="s">
        <v>1</v>
      </c>
      <c r="Q147" t="s">
        <v>1</v>
      </c>
    </row>
    <row r="148" spans="1:17" ht="12.75">
      <c r="A148">
        <v>34</v>
      </c>
      <c r="B148" t="str">
        <f t="shared" si="2"/>
        <v>6872F34</v>
      </c>
      <c r="C148" s="103" t="s">
        <v>371</v>
      </c>
      <c r="D148" s="104" t="s">
        <v>0</v>
      </c>
      <c r="E148" t="s">
        <v>1</v>
      </c>
      <c r="F148" t="s">
        <v>1</v>
      </c>
      <c r="G148" t="s">
        <v>1</v>
      </c>
      <c r="H148">
        <v>4.284</v>
      </c>
      <c r="I148">
        <v>2.614</v>
      </c>
      <c r="J148">
        <v>0.113</v>
      </c>
      <c r="K148">
        <v>7.011</v>
      </c>
      <c r="L148" t="s">
        <v>1</v>
      </c>
      <c r="M148" t="s">
        <v>1</v>
      </c>
      <c r="N148" t="s">
        <v>1</v>
      </c>
      <c r="O148" t="s">
        <v>1</v>
      </c>
      <c r="P148" t="s">
        <v>1</v>
      </c>
      <c r="Q148" t="s">
        <v>1</v>
      </c>
    </row>
    <row r="149" spans="1:17" ht="12.75">
      <c r="A149">
        <v>35</v>
      </c>
      <c r="B149" t="str">
        <f t="shared" si="2"/>
        <v>6872F35</v>
      </c>
      <c r="C149" s="103" t="s">
        <v>371</v>
      </c>
      <c r="D149" s="104" t="s">
        <v>0</v>
      </c>
      <c r="E149" t="s">
        <v>1</v>
      </c>
      <c r="F149" t="s">
        <v>1</v>
      </c>
      <c r="G149" t="s">
        <v>1</v>
      </c>
      <c r="H149">
        <v>4.062</v>
      </c>
      <c r="I149">
        <v>2.478</v>
      </c>
      <c r="J149">
        <v>0.107</v>
      </c>
      <c r="K149">
        <v>6.647</v>
      </c>
      <c r="L149" t="s">
        <v>1</v>
      </c>
      <c r="M149" t="s">
        <v>1</v>
      </c>
      <c r="N149" t="s">
        <v>1</v>
      </c>
      <c r="O149" t="s">
        <v>1</v>
      </c>
      <c r="P149" t="s">
        <v>1</v>
      </c>
      <c r="Q149" t="s">
        <v>1</v>
      </c>
    </row>
    <row r="150" spans="1:17" ht="12.75">
      <c r="A150">
        <v>36</v>
      </c>
      <c r="B150" t="str">
        <f t="shared" si="2"/>
        <v>6872F36</v>
      </c>
      <c r="C150" s="103" t="s">
        <v>371</v>
      </c>
      <c r="D150" s="104" t="s">
        <v>0</v>
      </c>
      <c r="E150" t="s">
        <v>1</v>
      </c>
      <c r="F150" t="s">
        <v>1</v>
      </c>
      <c r="G150" t="s">
        <v>1</v>
      </c>
      <c r="H150">
        <v>4.284</v>
      </c>
      <c r="I150">
        <v>2.614</v>
      </c>
      <c r="J150">
        <v>0.113</v>
      </c>
      <c r="K150">
        <v>7.011</v>
      </c>
      <c r="L150" t="s">
        <v>1</v>
      </c>
      <c r="M150" t="s">
        <v>1</v>
      </c>
      <c r="N150" t="s">
        <v>1</v>
      </c>
      <c r="O150" t="s">
        <v>1</v>
      </c>
      <c r="P150" t="s">
        <v>1</v>
      </c>
      <c r="Q150" t="s">
        <v>1</v>
      </c>
    </row>
    <row r="151" spans="1:17" ht="12.75">
      <c r="A151">
        <v>37</v>
      </c>
      <c r="B151" t="str">
        <f t="shared" si="2"/>
        <v>6872F37</v>
      </c>
      <c r="C151" s="103" t="s">
        <v>371</v>
      </c>
      <c r="D151" s="104" t="s">
        <v>0</v>
      </c>
      <c r="E151" t="s">
        <v>1</v>
      </c>
      <c r="F151" t="s">
        <v>358</v>
      </c>
      <c r="G151" t="s">
        <v>368</v>
      </c>
      <c r="H151" t="s">
        <v>378</v>
      </c>
      <c r="I151" t="s">
        <v>379</v>
      </c>
      <c r="J151" t="s">
        <v>1</v>
      </c>
      <c r="K151">
        <v>10.253</v>
      </c>
      <c r="L151" t="s">
        <v>1</v>
      </c>
      <c r="M151" t="s">
        <v>1</v>
      </c>
      <c r="N151" t="s">
        <v>1</v>
      </c>
      <c r="O151" t="s">
        <v>1</v>
      </c>
      <c r="P151" t="s">
        <v>1</v>
      </c>
      <c r="Q151" t="s">
        <v>1</v>
      </c>
    </row>
    <row r="152" spans="1:17" ht="12.75">
      <c r="A152">
        <v>38</v>
      </c>
      <c r="B152" t="str">
        <f t="shared" si="2"/>
        <v>6872F38</v>
      </c>
      <c r="C152" s="103" t="s">
        <v>371</v>
      </c>
      <c r="D152" s="104" t="s">
        <v>0</v>
      </c>
      <c r="E152" t="s">
        <v>1</v>
      </c>
      <c r="F152">
        <v>10.96</v>
      </c>
      <c r="G152">
        <v>10.97</v>
      </c>
      <c r="H152">
        <v>10.97</v>
      </c>
      <c r="I152">
        <v>10.25</v>
      </c>
      <c r="J152" t="s">
        <v>1</v>
      </c>
      <c r="K152" t="s">
        <v>1</v>
      </c>
      <c r="L152" t="s">
        <v>1</v>
      </c>
      <c r="M152" t="s">
        <v>1</v>
      </c>
      <c r="N152" t="s">
        <v>1</v>
      </c>
      <c r="O152" t="s">
        <v>1</v>
      </c>
      <c r="P152" t="s">
        <v>1</v>
      </c>
      <c r="Q152" t="s">
        <v>1</v>
      </c>
    </row>
    <row r="153" spans="1:18" ht="12.75">
      <c r="A153">
        <v>1</v>
      </c>
      <c r="B153" t="str">
        <f t="shared" si="2"/>
        <v>7309F1</v>
      </c>
      <c r="C153" s="103" t="s">
        <v>372</v>
      </c>
      <c r="D153" s="104" t="s">
        <v>0</v>
      </c>
      <c r="E153" t="s">
        <v>1</v>
      </c>
      <c r="F153" t="s">
        <v>1</v>
      </c>
      <c r="G153" t="s">
        <v>1</v>
      </c>
      <c r="H153" t="s">
        <v>1</v>
      </c>
      <c r="I153" t="s">
        <v>1</v>
      </c>
      <c r="J153" t="s">
        <v>1</v>
      </c>
      <c r="K153" t="s">
        <v>1</v>
      </c>
      <c r="L153" t="s">
        <v>1</v>
      </c>
      <c r="M153" t="s">
        <v>1</v>
      </c>
      <c r="N153" t="s">
        <v>1</v>
      </c>
      <c r="O153" t="s">
        <v>1</v>
      </c>
      <c r="P153" t="s">
        <v>1</v>
      </c>
      <c r="Q153" t="s">
        <v>1</v>
      </c>
      <c r="R153" t="s">
        <v>361</v>
      </c>
    </row>
    <row r="154" spans="1:17" ht="12.75">
      <c r="A154">
        <v>2</v>
      </c>
      <c r="B154" t="str">
        <f t="shared" si="2"/>
        <v>7309F2</v>
      </c>
      <c r="C154" s="103" t="s">
        <v>372</v>
      </c>
      <c r="D154" s="104" t="s">
        <v>0</v>
      </c>
      <c r="E154" t="s">
        <v>2</v>
      </c>
      <c r="F154" t="s">
        <v>1</v>
      </c>
      <c r="G154" t="s">
        <v>1</v>
      </c>
      <c r="H154" t="s">
        <v>1</v>
      </c>
      <c r="I154" t="s">
        <v>1</v>
      </c>
      <c r="J154" t="s">
        <v>1</v>
      </c>
      <c r="K154" t="s">
        <v>1</v>
      </c>
      <c r="L154" t="s">
        <v>1</v>
      </c>
      <c r="M154" t="s">
        <v>1</v>
      </c>
      <c r="N154" t="s">
        <v>1</v>
      </c>
      <c r="O154" t="s">
        <v>1</v>
      </c>
      <c r="P154" t="s">
        <v>1</v>
      </c>
      <c r="Q154" t="s">
        <v>1</v>
      </c>
    </row>
    <row r="155" spans="1:17" ht="12.75">
      <c r="A155">
        <v>3</v>
      </c>
      <c r="B155" t="str">
        <f t="shared" si="2"/>
        <v>7309F3</v>
      </c>
      <c r="C155" s="103" t="s">
        <v>372</v>
      </c>
      <c r="D155" s="104" t="s">
        <v>0</v>
      </c>
      <c r="E155" t="s">
        <v>3</v>
      </c>
      <c r="F155" t="s">
        <v>1</v>
      </c>
      <c r="G155" t="s">
        <v>1</v>
      </c>
      <c r="H155" t="s">
        <v>1</v>
      </c>
      <c r="I155" t="s">
        <v>1</v>
      </c>
      <c r="J155" t="s">
        <v>1</v>
      </c>
      <c r="K155" t="s">
        <v>1</v>
      </c>
      <c r="L155" t="s">
        <v>1</v>
      </c>
      <c r="M155" t="s">
        <v>1</v>
      </c>
      <c r="N155" t="s">
        <v>1</v>
      </c>
      <c r="O155" t="s">
        <v>1</v>
      </c>
      <c r="P155" t="s">
        <v>1</v>
      </c>
      <c r="Q155" t="s">
        <v>1</v>
      </c>
    </row>
    <row r="156" spans="1:17" ht="12.75">
      <c r="A156">
        <v>4</v>
      </c>
      <c r="B156" t="str">
        <f t="shared" si="2"/>
        <v>7309F4</v>
      </c>
      <c r="C156" s="103" t="s">
        <v>372</v>
      </c>
      <c r="D156" s="104">
        <v>3</v>
      </c>
      <c r="E156">
        <v>1870</v>
      </c>
      <c r="F156">
        <v>77055</v>
      </c>
      <c r="G156">
        <v>4.12</v>
      </c>
      <c r="H156" t="s">
        <v>1</v>
      </c>
      <c r="I156" t="s">
        <v>1</v>
      </c>
      <c r="J156" t="s">
        <v>1</v>
      </c>
      <c r="K156" t="s">
        <v>1</v>
      </c>
      <c r="L156" t="s">
        <v>1</v>
      </c>
      <c r="M156" t="s">
        <v>1</v>
      </c>
      <c r="N156" t="s">
        <v>1</v>
      </c>
      <c r="O156">
        <v>2</v>
      </c>
      <c r="P156" t="s">
        <v>1</v>
      </c>
      <c r="Q156">
        <v>2</v>
      </c>
    </row>
    <row r="157" spans="1:17" ht="12.75">
      <c r="A157">
        <v>5</v>
      </c>
      <c r="B157" t="str">
        <f t="shared" si="2"/>
        <v>7309F5</v>
      </c>
      <c r="C157" s="103" t="s">
        <v>372</v>
      </c>
      <c r="D157" s="104">
        <v>4</v>
      </c>
      <c r="E157">
        <v>219</v>
      </c>
      <c r="F157">
        <v>135698</v>
      </c>
      <c r="G157">
        <v>61.962</v>
      </c>
      <c r="H157" t="s">
        <v>1</v>
      </c>
      <c r="I157" t="s">
        <v>1</v>
      </c>
      <c r="J157" t="s">
        <v>1</v>
      </c>
      <c r="K157" t="s">
        <v>1</v>
      </c>
      <c r="L157" t="s">
        <v>1</v>
      </c>
      <c r="M157" t="s">
        <v>1</v>
      </c>
      <c r="N157">
        <v>1</v>
      </c>
      <c r="O157" t="s">
        <v>1</v>
      </c>
      <c r="P157" t="s">
        <v>1</v>
      </c>
      <c r="Q157">
        <v>1</v>
      </c>
    </row>
    <row r="158" spans="1:17" ht="12.75">
      <c r="A158">
        <v>6</v>
      </c>
      <c r="B158" t="str">
        <f t="shared" si="2"/>
        <v>7309F6</v>
      </c>
      <c r="C158" s="103" t="s">
        <v>372</v>
      </c>
      <c r="D158" s="104">
        <v>5</v>
      </c>
      <c r="E158">
        <v>11</v>
      </c>
      <c r="F158" t="s">
        <v>1</v>
      </c>
      <c r="G158" t="s">
        <v>1</v>
      </c>
      <c r="H158" t="s">
        <v>1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 t="s">
        <v>1</v>
      </c>
      <c r="O158" t="s">
        <v>1</v>
      </c>
      <c r="P158" t="s">
        <v>1</v>
      </c>
      <c r="Q158" t="s">
        <v>1</v>
      </c>
    </row>
    <row r="159" spans="1:17" ht="12.75">
      <c r="A159">
        <v>7</v>
      </c>
      <c r="B159" t="str">
        <f t="shared" si="2"/>
        <v>7309F7</v>
      </c>
      <c r="C159" s="103" t="s">
        <v>372</v>
      </c>
      <c r="D159" s="104">
        <v>6</v>
      </c>
      <c r="E159">
        <v>25</v>
      </c>
      <c r="F159" t="s">
        <v>1</v>
      </c>
      <c r="G159" t="s">
        <v>1</v>
      </c>
      <c r="H159" t="s">
        <v>1</v>
      </c>
      <c r="I159" t="s">
        <v>1</v>
      </c>
      <c r="J159" t="s">
        <v>1</v>
      </c>
      <c r="K159" t="s">
        <v>1</v>
      </c>
      <c r="L159" t="s">
        <v>1</v>
      </c>
      <c r="M159" t="s">
        <v>1</v>
      </c>
      <c r="N159" t="s">
        <v>1</v>
      </c>
      <c r="O159" t="s">
        <v>1</v>
      </c>
      <c r="P159" t="s">
        <v>1</v>
      </c>
      <c r="Q159" t="s">
        <v>1</v>
      </c>
    </row>
    <row r="160" spans="1:17" ht="12.75">
      <c r="A160">
        <v>8</v>
      </c>
      <c r="B160" t="str">
        <f t="shared" si="2"/>
        <v>7309F8</v>
      </c>
      <c r="C160" s="103" t="s">
        <v>372</v>
      </c>
      <c r="D160" s="104">
        <v>7</v>
      </c>
      <c r="E160">
        <v>35</v>
      </c>
      <c r="F160" t="s">
        <v>1</v>
      </c>
      <c r="G160" t="s">
        <v>1</v>
      </c>
      <c r="H160" t="s">
        <v>1</v>
      </c>
      <c r="I160" t="s">
        <v>1</v>
      </c>
      <c r="J160" t="s">
        <v>1</v>
      </c>
      <c r="K160" t="s">
        <v>1</v>
      </c>
      <c r="L160" t="s">
        <v>1</v>
      </c>
      <c r="M160" t="s">
        <v>1</v>
      </c>
      <c r="N160" t="s">
        <v>1</v>
      </c>
      <c r="O160" t="s">
        <v>1</v>
      </c>
      <c r="P160" t="s">
        <v>1</v>
      </c>
      <c r="Q160" t="s">
        <v>1</v>
      </c>
    </row>
    <row r="161" spans="1:17" ht="12.75">
      <c r="A161">
        <v>9</v>
      </c>
      <c r="B161" t="str">
        <f t="shared" si="2"/>
        <v>7309F9</v>
      </c>
      <c r="C161" s="103" t="s">
        <v>372</v>
      </c>
      <c r="D161" s="104" t="s">
        <v>4</v>
      </c>
      <c r="E161">
        <v>2160</v>
      </c>
      <c r="F161">
        <v>212753</v>
      </c>
      <c r="G161">
        <v>9.85</v>
      </c>
      <c r="H161" t="s">
        <v>1</v>
      </c>
      <c r="I161" t="s">
        <v>1</v>
      </c>
      <c r="J161" t="s">
        <v>1</v>
      </c>
      <c r="K161" t="s">
        <v>1</v>
      </c>
      <c r="L161" t="s">
        <v>1</v>
      </c>
      <c r="M161" t="s">
        <v>1</v>
      </c>
      <c r="N161">
        <v>1</v>
      </c>
      <c r="O161">
        <v>2</v>
      </c>
      <c r="P161" t="s">
        <v>1</v>
      </c>
      <c r="Q161">
        <v>3</v>
      </c>
    </row>
    <row r="162" spans="1:17" ht="12.75">
      <c r="A162">
        <v>10</v>
      </c>
      <c r="B162" t="str">
        <f t="shared" si="2"/>
        <v>7309F10</v>
      </c>
      <c r="C162" s="103" t="s">
        <v>372</v>
      </c>
      <c r="D162" s="104" t="s">
        <v>5</v>
      </c>
      <c r="E162" t="s">
        <v>1</v>
      </c>
      <c r="F162" t="s">
        <v>1</v>
      </c>
      <c r="G162" t="s">
        <v>1</v>
      </c>
      <c r="H162" t="s">
        <v>1</v>
      </c>
      <c r="I162" t="s">
        <v>1</v>
      </c>
      <c r="J162" t="s">
        <v>1</v>
      </c>
      <c r="K162" t="s">
        <v>1</v>
      </c>
      <c r="L162" t="s">
        <v>1</v>
      </c>
      <c r="M162" t="s">
        <v>1</v>
      </c>
      <c r="N162" t="s">
        <v>1</v>
      </c>
      <c r="O162" t="s">
        <v>1</v>
      </c>
      <c r="P162" t="s">
        <v>1</v>
      </c>
      <c r="Q162" t="s">
        <v>1</v>
      </c>
    </row>
    <row r="163" spans="1:17" ht="12.75">
      <c r="A163">
        <v>11</v>
      </c>
      <c r="B163" t="str">
        <f t="shared" si="2"/>
        <v>7309F11</v>
      </c>
      <c r="C163" s="103" t="s">
        <v>372</v>
      </c>
      <c r="D163" s="104">
        <v>3</v>
      </c>
      <c r="E163" t="s">
        <v>1</v>
      </c>
      <c r="F163" t="s">
        <v>1</v>
      </c>
      <c r="G163" t="s">
        <v>1</v>
      </c>
      <c r="H163">
        <v>54887</v>
      </c>
      <c r="I163" t="s">
        <v>1</v>
      </c>
      <c r="J163" t="s">
        <v>1</v>
      </c>
      <c r="K163" t="s">
        <v>1</v>
      </c>
      <c r="L163" t="s">
        <v>1</v>
      </c>
      <c r="M163">
        <v>22030</v>
      </c>
      <c r="N163" t="s">
        <v>1</v>
      </c>
      <c r="O163">
        <v>138</v>
      </c>
      <c r="P163" t="s">
        <v>1</v>
      </c>
      <c r="Q163" t="s">
        <v>1</v>
      </c>
    </row>
    <row r="164" spans="1:17" ht="12.75">
      <c r="A164">
        <v>12</v>
      </c>
      <c r="B164" t="str">
        <f t="shared" si="2"/>
        <v>7309F12</v>
      </c>
      <c r="C164" s="103" t="s">
        <v>372</v>
      </c>
      <c r="D164" s="104">
        <v>4</v>
      </c>
      <c r="E164" t="s">
        <v>1</v>
      </c>
      <c r="F164" t="s">
        <v>1</v>
      </c>
      <c r="G164">
        <v>79623</v>
      </c>
      <c r="H164" t="s">
        <v>1</v>
      </c>
      <c r="I164" t="s">
        <v>1</v>
      </c>
      <c r="J164" t="s">
        <v>1</v>
      </c>
      <c r="K164" t="s">
        <v>1</v>
      </c>
      <c r="L164">
        <v>55149</v>
      </c>
      <c r="M164" t="s">
        <v>1</v>
      </c>
      <c r="N164" t="s">
        <v>1</v>
      </c>
      <c r="O164">
        <v>926</v>
      </c>
      <c r="P164" t="s">
        <v>1</v>
      </c>
      <c r="Q164" t="s">
        <v>1</v>
      </c>
    </row>
    <row r="165" spans="1:17" ht="12.75">
      <c r="A165">
        <v>13</v>
      </c>
      <c r="B165" t="str">
        <f t="shared" si="2"/>
        <v>7309F13</v>
      </c>
      <c r="C165" s="103" t="s">
        <v>372</v>
      </c>
      <c r="D165" s="104" t="s">
        <v>0</v>
      </c>
      <c r="E165" t="s">
        <v>1</v>
      </c>
      <c r="F165" t="s">
        <v>1</v>
      </c>
      <c r="G165" t="s">
        <v>1</v>
      </c>
      <c r="H165" t="s">
        <v>1</v>
      </c>
      <c r="I165" t="s">
        <v>1</v>
      </c>
      <c r="J165" t="s">
        <v>1</v>
      </c>
      <c r="K165" t="s">
        <v>1</v>
      </c>
      <c r="L165" t="s">
        <v>1</v>
      </c>
      <c r="M165" t="s">
        <v>1</v>
      </c>
      <c r="N165" t="s">
        <v>1</v>
      </c>
      <c r="O165" t="s">
        <v>1</v>
      </c>
      <c r="P165" t="s">
        <v>1</v>
      </c>
      <c r="Q165" t="s">
        <v>1</v>
      </c>
    </row>
    <row r="166" spans="1:17" ht="12.75">
      <c r="A166">
        <v>14</v>
      </c>
      <c r="B166" t="str">
        <f t="shared" si="2"/>
        <v>7309F14</v>
      </c>
      <c r="C166" s="103" t="s">
        <v>372</v>
      </c>
      <c r="D166" s="104" t="s">
        <v>0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  <c r="J166" t="s">
        <v>1</v>
      </c>
      <c r="K166" t="s">
        <v>1</v>
      </c>
      <c r="L166" t="s">
        <v>1</v>
      </c>
      <c r="M166" t="s">
        <v>1</v>
      </c>
      <c r="N166" t="s">
        <v>1</v>
      </c>
      <c r="O166" t="s">
        <v>1</v>
      </c>
      <c r="P166" t="s">
        <v>1</v>
      </c>
      <c r="Q166" t="s">
        <v>1</v>
      </c>
    </row>
    <row r="167" spans="1:17" ht="12.75">
      <c r="A167">
        <v>15</v>
      </c>
      <c r="B167" t="str">
        <f t="shared" si="2"/>
        <v>7309F15</v>
      </c>
      <c r="C167" s="103" t="s">
        <v>372</v>
      </c>
      <c r="D167" s="104" t="s">
        <v>0</v>
      </c>
      <c r="E167" t="s">
        <v>1</v>
      </c>
      <c r="F167" t="s">
        <v>1</v>
      </c>
      <c r="G167" t="s">
        <v>1</v>
      </c>
      <c r="H167" t="s">
        <v>1</v>
      </c>
      <c r="I167" t="s">
        <v>1</v>
      </c>
      <c r="J167" t="s">
        <v>1</v>
      </c>
      <c r="K167" t="s">
        <v>1</v>
      </c>
      <c r="L167" t="s">
        <v>1</v>
      </c>
      <c r="M167" t="s">
        <v>1</v>
      </c>
      <c r="N167" t="s">
        <v>1</v>
      </c>
      <c r="O167" t="s">
        <v>1</v>
      </c>
      <c r="P167" t="s">
        <v>1</v>
      </c>
      <c r="Q167" t="s">
        <v>1</v>
      </c>
    </row>
    <row r="168" spans="1:17" ht="12.75">
      <c r="A168">
        <v>16</v>
      </c>
      <c r="B168" t="str">
        <f t="shared" si="2"/>
        <v>7309F16</v>
      </c>
      <c r="C168" s="103" t="s">
        <v>372</v>
      </c>
      <c r="D168" s="104" t="s">
        <v>4</v>
      </c>
      <c r="E168" t="s">
        <v>1</v>
      </c>
      <c r="F168" t="s">
        <v>1</v>
      </c>
      <c r="G168">
        <v>79623</v>
      </c>
      <c r="H168">
        <v>54887</v>
      </c>
      <c r="I168" t="s">
        <v>1</v>
      </c>
      <c r="J168" t="s">
        <v>1</v>
      </c>
      <c r="K168" t="s">
        <v>1</v>
      </c>
      <c r="L168">
        <v>55149</v>
      </c>
      <c r="M168">
        <v>22030</v>
      </c>
      <c r="N168" t="s">
        <v>1</v>
      </c>
      <c r="O168">
        <v>1064</v>
      </c>
      <c r="P168" t="s">
        <v>1</v>
      </c>
      <c r="Q168" t="s">
        <v>1</v>
      </c>
    </row>
    <row r="169" spans="1:17" ht="12.75">
      <c r="A169">
        <v>17</v>
      </c>
      <c r="B169" t="str">
        <f t="shared" si="2"/>
        <v>7309F17</v>
      </c>
      <c r="C169" s="103" t="s">
        <v>372</v>
      </c>
      <c r="D169" s="104" t="s">
        <v>5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  <c r="J169" t="s">
        <v>1</v>
      </c>
      <c r="K169" t="s">
        <v>1</v>
      </c>
      <c r="L169" t="s">
        <v>1</v>
      </c>
      <c r="M169" t="s">
        <v>1</v>
      </c>
      <c r="N169" t="s">
        <v>1</v>
      </c>
      <c r="O169" t="s">
        <v>1</v>
      </c>
      <c r="P169" t="s">
        <v>1</v>
      </c>
      <c r="Q169" t="s">
        <v>1</v>
      </c>
    </row>
    <row r="170" spans="1:17" ht="12.75">
      <c r="A170">
        <v>18</v>
      </c>
      <c r="B170" t="str">
        <f t="shared" si="2"/>
        <v>7309F18</v>
      </c>
      <c r="C170" s="103" t="s">
        <v>372</v>
      </c>
      <c r="D170" s="104">
        <v>3</v>
      </c>
      <c r="E170" t="s">
        <v>1</v>
      </c>
      <c r="F170" t="s">
        <v>1</v>
      </c>
      <c r="G170" t="s">
        <v>1</v>
      </c>
      <c r="H170">
        <v>95778</v>
      </c>
      <c r="I170" t="s">
        <v>1</v>
      </c>
      <c r="J170" t="s">
        <v>1</v>
      </c>
      <c r="K170" t="s">
        <v>1</v>
      </c>
      <c r="L170" t="s">
        <v>1</v>
      </c>
      <c r="M170">
        <v>128854</v>
      </c>
      <c r="N170" t="s">
        <v>1</v>
      </c>
      <c r="O170">
        <v>25</v>
      </c>
      <c r="P170" t="s">
        <v>1</v>
      </c>
      <c r="Q170" t="s">
        <v>1</v>
      </c>
    </row>
    <row r="171" spans="1:17" ht="12.75">
      <c r="A171">
        <v>19</v>
      </c>
      <c r="B171" t="str">
        <f t="shared" si="2"/>
        <v>7309F19</v>
      </c>
      <c r="C171" s="103" t="s">
        <v>372</v>
      </c>
      <c r="D171" s="104">
        <v>4</v>
      </c>
      <c r="E171" t="s">
        <v>1</v>
      </c>
      <c r="F171" t="s">
        <v>1</v>
      </c>
      <c r="G171">
        <v>92283</v>
      </c>
      <c r="H171" t="s">
        <v>1</v>
      </c>
      <c r="I171" t="s">
        <v>1</v>
      </c>
      <c r="J171" t="s">
        <v>1</v>
      </c>
      <c r="K171" t="s">
        <v>1</v>
      </c>
      <c r="L171">
        <v>64634</v>
      </c>
      <c r="M171" t="s">
        <v>1</v>
      </c>
      <c r="N171" t="s">
        <v>1</v>
      </c>
      <c r="O171">
        <v>844</v>
      </c>
      <c r="P171" t="s">
        <v>1</v>
      </c>
      <c r="Q171" t="s">
        <v>1</v>
      </c>
    </row>
    <row r="172" spans="1:17" ht="12.75">
      <c r="A172">
        <v>20</v>
      </c>
      <c r="B172" t="str">
        <f t="shared" si="2"/>
        <v>7309F20</v>
      </c>
      <c r="C172" s="103" t="s">
        <v>372</v>
      </c>
      <c r="D172" s="104" t="s">
        <v>0</v>
      </c>
      <c r="E172" t="s">
        <v>1</v>
      </c>
      <c r="F172" t="s">
        <v>1</v>
      </c>
      <c r="G172" t="s">
        <v>1</v>
      </c>
      <c r="H172" t="s">
        <v>1</v>
      </c>
      <c r="I172" t="s">
        <v>1</v>
      </c>
      <c r="J172" t="s">
        <v>1</v>
      </c>
      <c r="K172" t="s">
        <v>1</v>
      </c>
      <c r="L172" t="s">
        <v>1</v>
      </c>
      <c r="M172" t="s">
        <v>1</v>
      </c>
      <c r="N172" t="s">
        <v>1</v>
      </c>
      <c r="O172" t="s">
        <v>1</v>
      </c>
      <c r="P172" t="s">
        <v>1</v>
      </c>
      <c r="Q172" t="s">
        <v>1</v>
      </c>
    </row>
    <row r="173" spans="1:17" ht="12.75">
      <c r="A173">
        <v>21</v>
      </c>
      <c r="B173" t="str">
        <f t="shared" si="2"/>
        <v>7309F21</v>
      </c>
      <c r="C173" s="103" t="s">
        <v>372</v>
      </c>
      <c r="D173" s="104" t="s">
        <v>0</v>
      </c>
      <c r="E173" t="s">
        <v>1</v>
      </c>
      <c r="F173" t="s">
        <v>1</v>
      </c>
      <c r="G173" t="s">
        <v>1</v>
      </c>
      <c r="H173" t="s">
        <v>1</v>
      </c>
      <c r="I173" t="s">
        <v>1</v>
      </c>
      <c r="J173" t="s">
        <v>1</v>
      </c>
      <c r="K173" t="s">
        <v>1</v>
      </c>
      <c r="L173" t="s">
        <v>1</v>
      </c>
      <c r="M173" t="s">
        <v>1</v>
      </c>
      <c r="N173" t="s">
        <v>1</v>
      </c>
      <c r="O173" t="s">
        <v>1</v>
      </c>
      <c r="P173" t="s">
        <v>1</v>
      </c>
      <c r="Q173" t="s">
        <v>1</v>
      </c>
    </row>
    <row r="174" spans="1:17" ht="12.75">
      <c r="A174">
        <v>22</v>
      </c>
      <c r="B174" t="str">
        <f t="shared" si="2"/>
        <v>7309F22</v>
      </c>
      <c r="C174" s="103" t="s">
        <v>372</v>
      </c>
      <c r="D174" s="104" t="s">
        <v>0</v>
      </c>
      <c r="E174" t="s">
        <v>1</v>
      </c>
      <c r="F174" t="s">
        <v>1</v>
      </c>
      <c r="G174" t="s">
        <v>1</v>
      </c>
      <c r="H174" t="s">
        <v>1</v>
      </c>
      <c r="I174" t="s">
        <v>1</v>
      </c>
      <c r="J174" t="s">
        <v>1</v>
      </c>
      <c r="K174" t="s">
        <v>1</v>
      </c>
      <c r="L174" t="s">
        <v>1</v>
      </c>
      <c r="M174" t="s">
        <v>1</v>
      </c>
      <c r="N174" t="s">
        <v>1</v>
      </c>
      <c r="O174" t="s">
        <v>1</v>
      </c>
      <c r="P174" t="s">
        <v>1</v>
      </c>
      <c r="Q174" t="s">
        <v>1</v>
      </c>
    </row>
    <row r="175" spans="1:17" ht="12.75">
      <c r="A175">
        <v>23</v>
      </c>
      <c r="B175" t="str">
        <f t="shared" si="2"/>
        <v>7309F23</v>
      </c>
      <c r="C175" s="103" t="s">
        <v>372</v>
      </c>
      <c r="D175" s="104" t="s">
        <v>4</v>
      </c>
      <c r="E175" t="s">
        <v>1</v>
      </c>
      <c r="F175" t="s">
        <v>1</v>
      </c>
      <c r="G175">
        <v>92283</v>
      </c>
      <c r="H175">
        <v>95778</v>
      </c>
      <c r="I175" t="s">
        <v>1</v>
      </c>
      <c r="J175" t="s">
        <v>1</v>
      </c>
      <c r="K175" t="s">
        <v>1</v>
      </c>
      <c r="L175">
        <v>64634</v>
      </c>
      <c r="M175">
        <v>128854</v>
      </c>
      <c r="N175" t="s">
        <v>1</v>
      </c>
      <c r="O175">
        <v>869</v>
      </c>
      <c r="P175" t="s">
        <v>1</v>
      </c>
      <c r="Q175" t="s">
        <v>1</v>
      </c>
    </row>
    <row r="176" spans="1:17" ht="12.75">
      <c r="A176">
        <v>24</v>
      </c>
      <c r="B176" t="str">
        <f t="shared" si="2"/>
        <v>7309F24</v>
      </c>
      <c r="C176" s="103" t="s">
        <v>372</v>
      </c>
      <c r="D176" s="104" t="s">
        <v>5</v>
      </c>
      <c r="E176" t="s">
        <v>1</v>
      </c>
      <c r="F176" t="s">
        <v>1</v>
      </c>
      <c r="G176" t="s">
        <v>1</v>
      </c>
      <c r="H176" t="s">
        <v>1</v>
      </c>
      <c r="I176" t="s">
        <v>1</v>
      </c>
      <c r="J176" t="s">
        <v>1</v>
      </c>
      <c r="K176" t="s">
        <v>1</v>
      </c>
      <c r="L176" t="s">
        <v>1</v>
      </c>
      <c r="M176" t="s">
        <v>1</v>
      </c>
      <c r="N176" t="s">
        <v>1</v>
      </c>
      <c r="O176" t="s">
        <v>1</v>
      </c>
      <c r="P176" t="s">
        <v>1</v>
      </c>
      <c r="Q176" t="s">
        <v>1</v>
      </c>
    </row>
    <row r="177" spans="1:17" ht="12.75">
      <c r="A177">
        <v>25</v>
      </c>
      <c r="B177" t="str">
        <f t="shared" si="2"/>
        <v>7309F25</v>
      </c>
      <c r="C177" s="103" t="s">
        <v>372</v>
      </c>
      <c r="D177" s="104" t="s">
        <v>0</v>
      </c>
      <c r="E177" t="s">
        <v>1</v>
      </c>
      <c r="F177" t="s">
        <v>1</v>
      </c>
      <c r="G177" t="s">
        <v>1</v>
      </c>
      <c r="H177">
        <v>156917</v>
      </c>
      <c r="I177">
        <v>224632</v>
      </c>
      <c r="J177">
        <v>869</v>
      </c>
      <c r="K177" t="s">
        <v>1</v>
      </c>
      <c r="L177" t="s">
        <v>1</v>
      </c>
      <c r="M177" t="s">
        <v>1</v>
      </c>
      <c r="N177" t="s">
        <v>1</v>
      </c>
      <c r="O177" t="s">
        <v>1</v>
      </c>
      <c r="P177" t="s">
        <v>1</v>
      </c>
      <c r="Q177" t="s">
        <v>1</v>
      </c>
    </row>
    <row r="178" spans="1:17" ht="12.75">
      <c r="A178">
        <v>26</v>
      </c>
      <c r="B178" t="str">
        <f t="shared" si="2"/>
        <v>7309F26</v>
      </c>
      <c r="C178" s="103" t="s">
        <v>372</v>
      </c>
      <c r="D178" s="104" t="s">
        <v>0</v>
      </c>
      <c r="E178" t="s">
        <v>1</v>
      </c>
      <c r="F178" t="s">
        <v>1</v>
      </c>
      <c r="G178" t="s">
        <v>1</v>
      </c>
      <c r="H178" t="s">
        <v>1</v>
      </c>
      <c r="I178" t="s">
        <v>1</v>
      </c>
      <c r="J178" t="s">
        <v>1</v>
      </c>
      <c r="K178" t="s">
        <v>1</v>
      </c>
      <c r="L178" t="s">
        <v>1</v>
      </c>
      <c r="M178" t="s">
        <v>1</v>
      </c>
      <c r="N178" t="s">
        <v>1</v>
      </c>
      <c r="O178" t="s">
        <v>1</v>
      </c>
      <c r="P178" t="s">
        <v>1</v>
      </c>
      <c r="Q178" t="s">
        <v>1</v>
      </c>
    </row>
    <row r="179" spans="1:17" ht="12.75">
      <c r="A179">
        <v>27</v>
      </c>
      <c r="B179" t="str">
        <f t="shared" si="2"/>
        <v>7309F27</v>
      </c>
      <c r="C179" s="103" t="s">
        <v>372</v>
      </c>
      <c r="D179" s="104" t="s">
        <v>0</v>
      </c>
      <c r="E179" t="s">
        <v>1</v>
      </c>
      <c r="F179" t="s">
        <v>1</v>
      </c>
      <c r="G179" t="s">
        <v>1</v>
      </c>
      <c r="H179" s="105" t="s">
        <v>1</v>
      </c>
      <c r="I179" s="105">
        <v>39559</v>
      </c>
      <c r="J179" t="s">
        <v>1</v>
      </c>
      <c r="K179" t="s">
        <v>1</v>
      </c>
      <c r="L179" t="s">
        <v>1</v>
      </c>
      <c r="M179" t="s">
        <v>1</v>
      </c>
      <c r="N179" t="s">
        <v>1</v>
      </c>
      <c r="O179" t="s">
        <v>1</v>
      </c>
      <c r="P179" t="s">
        <v>1</v>
      </c>
      <c r="Q179" t="s">
        <v>1</v>
      </c>
    </row>
    <row r="180" spans="1:17" ht="12.75">
      <c r="A180">
        <v>28</v>
      </c>
      <c r="B180" t="str">
        <f t="shared" si="2"/>
        <v>7309F28</v>
      </c>
      <c r="C180" s="103" t="s">
        <v>372</v>
      </c>
      <c r="D180" s="104" t="s">
        <v>0</v>
      </c>
      <c r="E180" t="s">
        <v>1</v>
      </c>
      <c r="F180" t="s">
        <v>1</v>
      </c>
      <c r="G180" t="s">
        <v>1</v>
      </c>
      <c r="H180" s="105">
        <v>156917</v>
      </c>
      <c r="I180">
        <v>264191</v>
      </c>
      <c r="J180">
        <v>869</v>
      </c>
      <c r="K180" t="s">
        <v>1</v>
      </c>
      <c r="L180" t="s">
        <v>1</v>
      </c>
      <c r="M180" t="s">
        <v>1</v>
      </c>
      <c r="N180" t="s">
        <v>1</v>
      </c>
      <c r="O180" t="s">
        <v>1</v>
      </c>
      <c r="P180" t="s">
        <v>1</v>
      </c>
      <c r="Q180" t="s">
        <v>1</v>
      </c>
    </row>
    <row r="181" spans="1:17" ht="12.75">
      <c r="A181">
        <v>29</v>
      </c>
      <c r="B181" t="str">
        <f t="shared" si="2"/>
        <v>7309F29</v>
      </c>
      <c r="C181" s="103" t="s">
        <v>372</v>
      </c>
      <c r="D181" s="104" t="s">
        <v>0</v>
      </c>
      <c r="E181" t="s">
        <v>1</v>
      </c>
      <c r="F181" t="s">
        <v>1</v>
      </c>
      <c r="G181" t="s">
        <v>1</v>
      </c>
      <c r="H181" s="105">
        <v>240473</v>
      </c>
      <c r="I181" s="105">
        <v>152582</v>
      </c>
      <c r="J181">
        <v>6242</v>
      </c>
      <c r="K181" t="s">
        <v>1</v>
      </c>
      <c r="L181" t="s">
        <v>1</v>
      </c>
      <c r="M181" t="s">
        <v>1</v>
      </c>
      <c r="N181" t="s">
        <v>1</v>
      </c>
      <c r="O181" t="s">
        <v>1</v>
      </c>
      <c r="P181" t="s">
        <v>1</v>
      </c>
      <c r="Q181" t="s">
        <v>1</v>
      </c>
    </row>
    <row r="182" spans="1:17" ht="12.75">
      <c r="A182">
        <v>30</v>
      </c>
      <c r="B182" t="str">
        <f t="shared" si="2"/>
        <v>7309F30</v>
      </c>
      <c r="C182" s="103" t="s">
        <v>372</v>
      </c>
      <c r="D182" s="104" t="s">
        <v>0</v>
      </c>
      <c r="E182" t="s">
        <v>1</v>
      </c>
      <c r="F182" t="s">
        <v>1</v>
      </c>
      <c r="G182" t="s">
        <v>1</v>
      </c>
      <c r="H182">
        <v>0</v>
      </c>
      <c r="I182">
        <v>0.01</v>
      </c>
      <c r="J182">
        <v>0.01</v>
      </c>
      <c r="K182" t="s">
        <v>1</v>
      </c>
      <c r="L182" t="s">
        <v>1</v>
      </c>
      <c r="M182" t="s">
        <v>1</v>
      </c>
      <c r="N182" t="s">
        <v>1</v>
      </c>
      <c r="O182" t="s">
        <v>1</v>
      </c>
      <c r="P182" t="s">
        <v>1</v>
      </c>
      <c r="Q182" t="s">
        <v>1</v>
      </c>
    </row>
    <row r="183" spans="1:17" ht="12.75">
      <c r="A183">
        <v>31</v>
      </c>
      <c r="B183" t="str">
        <f t="shared" si="2"/>
        <v>7309F31</v>
      </c>
      <c r="C183" s="103" t="s">
        <v>372</v>
      </c>
      <c r="D183" s="104" t="s">
        <v>0</v>
      </c>
      <c r="E183" t="s">
        <v>1</v>
      </c>
      <c r="F183" t="s">
        <v>1</v>
      </c>
      <c r="G183" t="s">
        <v>1</v>
      </c>
      <c r="H183">
        <v>7.265</v>
      </c>
      <c r="I183">
        <v>12.231</v>
      </c>
      <c r="J183">
        <v>0.04</v>
      </c>
      <c r="K183">
        <v>19.536</v>
      </c>
      <c r="L183" t="s">
        <v>1</v>
      </c>
      <c r="M183" t="s">
        <v>1</v>
      </c>
      <c r="N183" t="s">
        <v>1</v>
      </c>
      <c r="O183" t="s">
        <v>1</v>
      </c>
      <c r="P183" t="s">
        <v>1</v>
      </c>
      <c r="Q183" t="s">
        <v>1</v>
      </c>
    </row>
    <row r="184" spans="1:17" ht="12.75">
      <c r="A184">
        <v>32</v>
      </c>
      <c r="B184" t="str">
        <f t="shared" si="2"/>
        <v>7309F32</v>
      </c>
      <c r="C184" s="103" t="s">
        <v>372</v>
      </c>
      <c r="D184" s="104" t="s">
        <v>0</v>
      </c>
      <c r="E184" t="s">
        <v>1</v>
      </c>
      <c r="F184" t="s">
        <v>1</v>
      </c>
      <c r="G184" t="s">
        <v>1</v>
      </c>
      <c r="H184">
        <v>17.727</v>
      </c>
      <c r="I184">
        <v>4.697</v>
      </c>
      <c r="J184">
        <v>0.057</v>
      </c>
      <c r="K184">
        <v>22.481</v>
      </c>
      <c r="L184" t="s">
        <v>1</v>
      </c>
      <c r="M184" t="s">
        <v>1</v>
      </c>
      <c r="N184" t="s">
        <v>1</v>
      </c>
      <c r="O184" t="s">
        <v>1</v>
      </c>
      <c r="P184" t="s">
        <v>1</v>
      </c>
      <c r="Q184" t="s">
        <v>1</v>
      </c>
    </row>
    <row r="185" spans="1:17" ht="12.75">
      <c r="A185">
        <v>33</v>
      </c>
      <c r="B185" t="str">
        <f t="shared" si="2"/>
        <v>7309F33</v>
      </c>
      <c r="C185" s="103" t="s">
        <v>372</v>
      </c>
      <c r="D185" s="104" t="s">
        <v>0</v>
      </c>
      <c r="E185" t="s">
        <v>1</v>
      </c>
      <c r="F185" t="s">
        <v>1</v>
      </c>
      <c r="G185" t="s">
        <v>1</v>
      </c>
      <c r="H185">
        <v>11.742</v>
      </c>
      <c r="I185">
        <v>7.45</v>
      </c>
      <c r="J185">
        <v>0.305</v>
      </c>
      <c r="K185">
        <v>19.497</v>
      </c>
      <c r="L185" t="s">
        <v>1</v>
      </c>
      <c r="M185" t="s">
        <v>1</v>
      </c>
      <c r="N185" t="s">
        <v>1</v>
      </c>
      <c r="O185" t="s">
        <v>1</v>
      </c>
      <c r="P185" t="s">
        <v>1</v>
      </c>
      <c r="Q185" t="s">
        <v>1</v>
      </c>
    </row>
    <row r="186" spans="1:17" ht="12.75">
      <c r="A186">
        <v>34</v>
      </c>
      <c r="B186" t="str">
        <f t="shared" si="2"/>
        <v>7309F34</v>
      </c>
      <c r="C186" s="103" t="s">
        <v>372</v>
      </c>
      <c r="D186" s="104" t="s">
        <v>0</v>
      </c>
      <c r="E186" t="s">
        <v>1</v>
      </c>
      <c r="F186" t="s">
        <v>1</v>
      </c>
      <c r="G186" t="s">
        <v>1</v>
      </c>
      <c r="H186">
        <v>11.742</v>
      </c>
      <c r="I186">
        <v>7.422</v>
      </c>
      <c r="J186">
        <v>0.303</v>
      </c>
      <c r="K186">
        <v>19.467</v>
      </c>
      <c r="L186" t="s">
        <v>1</v>
      </c>
      <c r="M186" t="s">
        <v>1</v>
      </c>
      <c r="N186" t="s">
        <v>1</v>
      </c>
      <c r="O186" t="s">
        <v>1</v>
      </c>
      <c r="P186" t="s">
        <v>1</v>
      </c>
      <c r="Q186" t="s">
        <v>1</v>
      </c>
    </row>
    <row r="187" spans="1:17" ht="12.75">
      <c r="A187">
        <v>35</v>
      </c>
      <c r="B187" t="str">
        <f t="shared" si="2"/>
        <v>7309F35</v>
      </c>
      <c r="C187" s="103" t="s">
        <v>372</v>
      </c>
      <c r="D187" s="104" t="s">
        <v>0</v>
      </c>
      <c r="E187" t="s">
        <v>1</v>
      </c>
      <c r="F187" t="s">
        <v>1</v>
      </c>
      <c r="G187" t="s">
        <v>1</v>
      </c>
      <c r="H187">
        <v>11.133</v>
      </c>
      <c r="I187">
        <v>7.064</v>
      </c>
      <c r="J187">
        <v>0.289</v>
      </c>
      <c r="K187">
        <v>18.486</v>
      </c>
      <c r="L187" t="s">
        <v>1</v>
      </c>
      <c r="M187" t="s">
        <v>1</v>
      </c>
      <c r="N187" t="s">
        <v>1</v>
      </c>
      <c r="O187" t="s">
        <v>1</v>
      </c>
      <c r="P187" t="s">
        <v>1</v>
      </c>
      <c r="Q187" t="s">
        <v>1</v>
      </c>
    </row>
    <row r="188" spans="1:17" ht="12.75">
      <c r="A188">
        <v>36</v>
      </c>
      <c r="B188" t="str">
        <f t="shared" si="2"/>
        <v>7309F36</v>
      </c>
      <c r="C188" s="103" t="s">
        <v>372</v>
      </c>
      <c r="D188" s="104" t="s">
        <v>0</v>
      </c>
      <c r="E188" t="s">
        <v>1</v>
      </c>
      <c r="F188" t="s">
        <v>1</v>
      </c>
      <c r="G188" t="s">
        <v>1</v>
      </c>
      <c r="H188">
        <v>11.76</v>
      </c>
      <c r="I188">
        <v>7.433</v>
      </c>
      <c r="J188">
        <v>0.304</v>
      </c>
      <c r="K188">
        <v>19.497</v>
      </c>
      <c r="L188" t="s">
        <v>1</v>
      </c>
      <c r="M188" t="s">
        <v>1</v>
      </c>
      <c r="N188" t="s">
        <v>1</v>
      </c>
      <c r="O188" t="s">
        <v>1</v>
      </c>
      <c r="P188" t="s">
        <v>1</v>
      </c>
      <c r="Q188" t="s">
        <v>1</v>
      </c>
    </row>
    <row r="189" spans="1:17" ht="12.75">
      <c r="A189">
        <v>37</v>
      </c>
      <c r="B189" t="str">
        <f t="shared" si="2"/>
        <v>7309F37</v>
      </c>
      <c r="C189" s="103" t="s">
        <v>372</v>
      </c>
      <c r="D189" s="104" t="s">
        <v>0</v>
      </c>
      <c r="E189" t="s">
        <v>1</v>
      </c>
      <c r="F189" t="s">
        <v>358</v>
      </c>
      <c r="G189" t="s">
        <v>368</v>
      </c>
      <c r="H189" t="s">
        <v>378</v>
      </c>
      <c r="I189" t="s">
        <v>379</v>
      </c>
      <c r="J189" t="s">
        <v>1</v>
      </c>
      <c r="K189">
        <v>28.514</v>
      </c>
      <c r="L189" t="s">
        <v>1</v>
      </c>
      <c r="M189" t="s">
        <v>1</v>
      </c>
      <c r="N189" t="s">
        <v>1</v>
      </c>
      <c r="O189" t="s">
        <v>1</v>
      </c>
      <c r="P189" t="s">
        <v>1</v>
      </c>
      <c r="Q189" t="s">
        <v>1</v>
      </c>
    </row>
    <row r="190" spans="1:17" ht="12.75">
      <c r="A190">
        <v>38</v>
      </c>
      <c r="B190" t="str">
        <f t="shared" si="2"/>
        <v>7309F38</v>
      </c>
      <c r="C190" s="103" t="s">
        <v>372</v>
      </c>
      <c r="D190" s="104" t="s">
        <v>0</v>
      </c>
      <c r="E190" t="s">
        <v>1</v>
      </c>
      <c r="F190">
        <v>30.47</v>
      </c>
      <c r="G190">
        <v>30.51</v>
      </c>
      <c r="H190">
        <v>30.51</v>
      </c>
      <c r="I190">
        <v>28.51</v>
      </c>
      <c r="J190" t="s">
        <v>1</v>
      </c>
      <c r="K190" t="s">
        <v>1</v>
      </c>
      <c r="L190" t="s">
        <v>1</v>
      </c>
      <c r="M190" t="s">
        <v>1</v>
      </c>
      <c r="N190" t="s">
        <v>1</v>
      </c>
      <c r="O190" t="s">
        <v>1</v>
      </c>
      <c r="P190" t="s">
        <v>1</v>
      </c>
      <c r="Q190" t="s">
        <v>1</v>
      </c>
    </row>
    <row r="191" spans="1:18" ht="12.75">
      <c r="A191">
        <v>1</v>
      </c>
      <c r="B191" t="str">
        <f t="shared" si="2"/>
        <v>7313F1</v>
      </c>
      <c r="C191" s="103" t="s">
        <v>373</v>
      </c>
      <c r="D191" s="104" t="s">
        <v>0</v>
      </c>
      <c r="E191" t="s">
        <v>1</v>
      </c>
      <c r="F191" t="s">
        <v>1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L191" t="s">
        <v>1</v>
      </c>
      <c r="M191" t="s">
        <v>1</v>
      </c>
      <c r="N191" t="s">
        <v>1</v>
      </c>
      <c r="O191" t="s">
        <v>1</v>
      </c>
      <c r="P191" t="s">
        <v>1</v>
      </c>
      <c r="Q191" t="s">
        <v>1</v>
      </c>
      <c r="R191" t="s">
        <v>362</v>
      </c>
    </row>
    <row r="192" spans="1:17" ht="12.75">
      <c r="A192">
        <v>2</v>
      </c>
      <c r="B192" t="str">
        <f t="shared" si="2"/>
        <v>7313F2</v>
      </c>
      <c r="C192" s="103" t="s">
        <v>373</v>
      </c>
      <c r="D192" s="104" t="s">
        <v>0</v>
      </c>
      <c r="E192" t="s">
        <v>2</v>
      </c>
      <c r="F192" t="s">
        <v>1</v>
      </c>
      <c r="G192" t="s">
        <v>1</v>
      </c>
      <c r="H192" t="s">
        <v>1</v>
      </c>
      <c r="I192" t="s">
        <v>1</v>
      </c>
      <c r="J192" t="s">
        <v>1</v>
      </c>
      <c r="K192" t="s">
        <v>1</v>
      </c>
      <c r="L192" t="s">
        <v>1</v>
      </c>
      <c r="M192" t="s">
        <v>1</v>
      </c>
      <c r="N192" t="s">
        <v>1</v>
      </c>
      <c r="O192" t="s">
        <v>1</v>
      </c>
      <c r="P192" t="s">
        <v>1</v>
      </c>
      <c r="Q192" t="s">
        <v>1</v>
      </c>
    </row>
    <row r="193" spans="1:17" ht="12.75">
      <c r="A193">
        <v>3</v>
      </c>
      <c r="B193" t="str">
        <f t="shared" si="2"/>
        <v>7313F3</v>
      </c>
      <c r="C193" s="103" t="s">
        <v>373</v>
      </c>
      <c r="D193" s="104" t="s">
        <v>0</v>
      </c>
      <c r="E193" t="s">
        <v>3</v>
      </c>
      <c r="F193" t="s">
        <v>1</v>
      </c>
      <c r="G193" t="s">
        <v>1</v>
      </c>
      <c r="H193" t="s">
        <v>1</v>
      </c>
      <c r="I193" t="s">
        <v>1</v>
      </c>
      <c r="J193" t="s">
        <v>1</v>
      </c>
      <c r="K193" t="s">
        <v>1</v>
      </c>
      <c r="L193" t="s">
        <v>1</v>
      </c>
      <c r="M193" t="s">
        <v>1</v>
      </c>
      <c r="N193" t="s">
        <v>1</v>
      </c>
      <c r="O193" t="s">
        <v>1</v>
      </c>
      <c r="P193" t="s">
        <v>1</v>
      </c>
      <c r="Q193" t="s">
        <v>1</v>
      </c>
    </row>
    <row r="194" spans="1:17" ht="12.75">
      <c r="A194">
        <v>4</v>
      </c>
      <c r="B194" t="str">
        <f aca="true" t="shared" si="3" ref="B194:B257">+C194&amp;A194</f>
        <v>7313F4</v>
      </c>
      <c r="C194" s="103" t="s">
        <v>373</v>
      </c>
      <c r="D194" s="104">
        <v>3</v>
      </c>
      <c r="E194" s="105">
        <v>158</v>
      </c>
      <c r="F194" s="105">
        <v>20145</v>
      </c>
      <c r="G194">
        <v>12.75</v>
      </c>
      <c r="H194" t="s">
        <v>1</v>
      </c>
      <c r="I194" t="s">
        <v>1</v>
      </c>
      <c r="J194" t="s">
        <v>1</v>
      </c>
      <c r="K194" s="105" t="s">
        <v>1</v>
      </c>
      <c r="L194" t="s">
        <v>1</v>
      </c>
      <c r="M194" t="s">
        <v>1</v>
      </c>
      <c r="N194" t="s">
        <v>1</v>
      </c>
      <c r="O194" t="s">
        <v>1</v>
      </c>
      <c r="P194" t="s">
        <v>1</v>
      </c>
      <c r="Q194" t="s">
        <v>1</v>
      </c>
    </row>
    <row r="195" spans="1:17" ht="12.75">
      <c r="A195">
        <v>5</v>
      </c>
      <c r="B195" t="str">
        <f t="shared" si="3"/>
        <v>7313F5</v>
      </c>
      <c r="C195" s="103" t="s">
        <v>373</v>
      </c>
      <c r="D195" s="104">
        <v>4</v>
      </c>
      <c r="E195" s="105">
        <v>113</v>
      </c>
      <c r="F195" s="105" t="s">
        <v>1</v>
      </c>
      <c r="G195" t="s">
        <v>1</v>
      </c>
      <c r="H195" t="s">
        <v>1</v>
      </c>
      <c r="I195" t="s">
        <v>1</v>
      </c>
      <c r="J195" t="s">
        <v>1</v>
      </c>
      <c r="K195" s="105" t="s">
        <v>1</v>
      </c>
      <c r="L195" t="s">
        <v>1</v>
      </c>
      <c r="M195" t="s">
        <v>1</v>
      </c>
      <c r="N195" t="s">
        <v>1</v>
      </c>
      <c r="O195" t="s">
        <v>1</v>
      </c>
      <c r="P195" t="s">
        <v>1</v>
      </c>
      <c r="Q195" t="s">
        <v>1</v>
      </c>
    </row>
    <row r="196" spans="1:17" ht="12.75">
      <c r="A196">
        <v>6</v>
      </c>
      <c r="B196" t="str">
        <f t="shared" si="3"/>
        <v>7313F6</v>
      </c>
      <c r="C196" s="103" t="s">
        <v>373</v>
      </c>
      <c r="D196" s="104">
        <v>5</v>
      </c>
      <c r="E196" s="105">
        <v>18</v>
      </c>
      <c r="F196" s="105" t="s">
        <v>1</v>
      </c>
      <c r="G196" t="s">
        <v>1</v>
      </c>
      <c r="H196" t="s">
        <v>1</v>
      </c>
      <c r="I196" t="s">
        <v>1</v>
      </c>
      <c r="J196" t="s">
        <v>1</v>
      </c>
      <c r="K196" s="105" t="s">
        <v>1</v>
      </c>
      <c r="L196" t="s">
        <v>1</v>
      </c>
      <c r="M196" t="s">
        <v>1</v>
      </c>
      <c r="N196" t="s">
        <v>1</v>
      </c>
      <c r="O196" t="s">
        <v>1</v>
      </c>
      <c r="P196" t="s">
        <v>1</v>
      </c>
      <c r="Q196" t="s">
        <v>1</v>
      </c>
    </row>
    <row r="197" spans="1:17" ht="12.75">
      <c r="A197">
        <v>7</v>
      </c>
      <c r="B197" t="str">
        <f t="shared" si="3"/>
        <v>7313F7</v>
      </c>
      <c r="C197" s="103" t="s">
        <v>373</v>
      </c>
      <c r="D197" s="104">
        <v>6</v>
      </c>
      <c r="E197" s="105">
        <v>14</v>
      </c>
      <c r="F197" s="105" t="s">
        <v>1</v>
      </c>
      <c r="G197" t="s">
        <v>1</v>
      </c>
      <c r="H197" t="s">
        <v>1</v>
      </c>
      <c r="I197" t="s">
        <v>1</v>
      </c>
      <c r="J197" t="s">
        <v>1</v>
      </c>
      <c r="K197" s="105" t="s">
        <v>1</v>
      </c>
      <c r="L197" t="s">
        <v>1</v>
      </c>
      <c r="M197" t="s">
        <v>1</v>
      </c>
      <c r="N197" t="s">
        <v>1</v>
      </c>
      <c r="O197" t="s">
        <v>1</v>
      </c>
      <c r="P197" t="s">
        <v>1</v>
      </c>
      <c r="Q197" t="s">
        <v>1</v>
      </c>
    </row>
    <row r="198" spans="1:17" ht="12.75">
      <c r="A198">
        <v>8</v>
      </c>
      <c r="B198" t="str">
        <f t="shared" si="3"/>
        <v>7313F8</v>
      </c>
      <c r="C198" s="103" t="s">
        <v>373</v>
      </c>
      <c r="D198" s="104">
        <v>7</v>
      </c>
      <c r="E198" s="105">
        <v>16</v>
      </c>
      <c r="F198" s="105" t="s">
        <v>1</v>
      </c>
      <c r="G198" t="s">
        <v>1</v>
      </c>
      <c r="H198" t="s">
        <v>1</v>
      </c>
      <c r="I198" t="s">
        <v>1</v>
      </c>
      <c r="J198" t="s">
        <v>1</v>
      </c>
      <c r="K198" s="105" t="s">
        <v>1</v>
      </c>
      <c r="L198" t="s">
        <v>1</v>
      </c>
      <c r="M198" t="s">
        <v>1</v>
      </c>
      <c r="N198" t="s">
        <v>1</v>
      </c>
      <c r="O198" t="s">
        <v>1</v>
      </c>
      <c r="P198" t="s">
        <v>1</v>
      </c>
      <c r="Q198" t="s">
        <v>1</v>
      </c>
    </row>
    <row r="199" spans="1:17" ht="12.75">
      <c r="A199">
        <v>9</v>
      </c>
      <c r="B199" t="str">
        <f t="shared" si="3"/>
        <v>7313F9</v>
      </c>
      <c r="C199" s="103" t="s">
        <v>373</v>
      </c>
      <c r="D199" s="104" t="s">
        <v>4</v>
      </c>
      <c r="E199" s="105">
        <v>319</v>
      </c>
      <c r="F199" s="105">
        <v>20145</v>
      </c>
      <c r="G199">
        <v>6.315</v>
      </c>
      <c r="H199" t="s">
        <v>1</v>
      </c>
      <c r="I199" t="s">
        <v>1</v>
      </c>
      <c r="J199" t="s">
        <v>1</v>
      </c>
      <c r="K199" s="105" t="s">
        <v>1</v>
      </c>
      <c r="L199" t="s">
        <v>1</v>
      </c>
      <c r="M199" t="s">
        <v>1</v>
      </c>
      <c r="N199" t="s">
        <v>1</v>
      </c>
      <c r="O199" t="s">
        <v>1</v>
      </c>
      <c r="P199" t="s">
        <v>1</v>
      </c>
      <c r="Q199" t="s">
        <v>1</v>
      </c>
    </row>
    <row r="200" spans="1:17" ht="12.75">
      <c r="A200">
        <v>10</v>
      </c>
      <c r="B200" t="str">
        <f t="shared" si="3"/>
        <v>7313F10</v>
      </c>
      <c r="C200" s="103" t="s">
        <v>373</v>
      </c>
      <c r="D200" s="104" t="s">
        <v>5</v>
      </c>
      <c r="E200" t="s">
        <v>1</v>
      </c>
      <c r="F200" t="s">
        <v>1</v>
      </c>
      <c r="G200" t="s">
        <v>1</v>
      </c>
      <c r="H200" t="s">
        <v>1</v>
      </c>
      <c r="I200" t="s">
        <v>1</v>
      </c>
      <c r="J200" t="s">
        <v>1</v>
      </c>
      <c r="K200" t="s">
        <v>1</v>
      </c>
      <c r="L200" t="s">
        <v>1</v>
      </c>
      <c r="M200" t="s">
        <v>1</v>
      </c>
      <c r="N200" t="s">
        <v>1</v>
      </c>
      <c r="O200" t="s">
        <v>1</v>
      </c>
      <c r="P200" t="s">
        <v>1</v>
      </c>
      <c r="Q200" t="s">
        <v>1</v>
      </c>
    </row>
    <row r="201" spans="1:17" ht="12.75">
      <c r="A201">
        <v>11</v>
      </c>
      <c r="B201" t="str">
        <f t="shared" si="3"/>
        <v>7313F11</v>
      </c>
      <c r="C201" s="103" t="s">
        <v>373</v>
      </c>
      <c r="D201" s="104">
        <v>3</v>
      </c>
      <c r="E201" t="s">
        <v>1</v>
      </c>
      <c r="F201" t="s">
        <v>1</v>
      </c>
      <c r="G201" t="s">
        <v>1</v>
      </c>
      <c r="H201" t="s">
        <v>1</v>
      </c>
      <c r="I201" t="s">
        <v>1</v>
      </c>
      <c r="J201" t="s">
        <v>1</v>
      </c>
      <c r="K201" t="s">
        <v>1</v>
      </c>
      <c r="L201" t="s">
        <v>1</v>
      </c>
      <c r="M201" t="s">
        <v>1</v>
      </c>
      <c r="N201" t="s">
        <v>1</v>
      </c>
      <c r="O201" s="105">
        <v>20145</v>
      </c>
      <c r="P201" t="s">
        <v>1</v>
      </c>
      <c r="Q201" t="s">
        <v>1</v>
      </c>
    </row>
    <row r="202" spans="1:17" ht="12.75">
      <c r="A202">
        <v>12</v>
      </c>
      <c r="B202" t="str">
        <f t="shared" si="3"/>
        <v>7313F12</v>
      </c>
      <c r="C202" s="103" t="s">
        <v>373</v>
      </c>
      <c r="D202" s="104" t="s">
        <v>0</v>
      </c>
      <c r="E202" t="s">
        <v>1</v>
      </c>
      <c r="F202" t="s">
        <v>1</v>
      </c>
      <c r="G202" t="s">
        <v>1</v>
      </c>
      <c r="H202" t="s">
        <v>1</v>
      </c>
      <c r="I202" s="105" t="s">
        <v>1</v>
      </c>
      <c r="J202" t="s">
        <v>1</v>
      </c>
      <c r="K202" t="s">
        <v>1</v>
      </c>
      <c r="L202" t="s">
        <v>1</v>
      </c>
      <c r="M202" t="s">
        <v>1</v>
      </c>
      <c r="N202" s="105" t="s">
        <v>1</v>
      </c>
      <c r="O202" s="105" t="s">
        <v>1</v>
      </c>
      <c r="P202" t="s">
        <v>1</v>
      </c>
      <c r="Q202" t="s">
        <v>1</v>
      </c>
    </row>
    <row r="203" spans="1:17" ht="12.75">
      <c r="A203">
        <v>13</v>
      </c>
      <c r="B203" t="str">
        <f t="shared" si="3"/>
        <v>7313F13</v>
      </c>
      <c r="C203" s="103" t="s">
        <v>373</v>
      </c>
      <c r="D203" s="104" t="s">
        <v>0</v>
      </c>
      <c r="E203" t="s">
        <v>1</v>
      </c>
      <c r="F203" t="s">
        <v>1</v>
      </c>
      <c r="G203" t="s">
        <v>1</v>
      </c>
      <c r="H203" t="s">
        <v>1</v>
      </c>
      <c r="I203" s="105" t="s">
        <v>1</v>
      </c>
      <c r="J203" t="s">
        <v>1</v>
      </c>
      <c r="K203" t="s">
        <v>1</v>
      </c>
      <c r="L203" t="s">
        <v>1</v>
      </c>
      <c r="M203" t="s">
        <v>1</v>
      </c>
      <c r="N203" s="105" t="s">
        <v>1</v>
      </c>
      <c r="O203" s="105" t="s">
        <v>1</v>
      </c>
      <c r="P203" t="s">
        <v>1</v>
      </c>
      <c r="Q203" t="s">
        <v>1</v>
      </c>
    </row>
    <row r="204" spans="1:17" ht="12.75">
      <c r="A204">
        <v>14</v>
      </c>
      <c r="B204" t="str">
        <f t="shared" si="3"/>
        <v>7313F14</v>
      </c>
      <c r="C204" s="103" t="s">
        <v>373</v>
      </c>
      <c r="D204" s="104" t="s">
        <v>0</v>
      </c>
      <c r="E204" t="s">
        <v>1</v>
      </c>
      <c r="F204" t="s">
        <v>1</v>
      </c>
      <c r="G204" t="s">
        <v>1</v>
      </c>
      <c r="H204" t="s">
        <v>1</v>
      </c>
      <c r="I204" s="105" t="s">
        <v>1</v>
      </c>
      <c r="J204" t="s">
        <v>1</v>
      </c>
      <c r="K204" t="s">
        <v>1</v>
      </c>
      <c r="L204" t="s">
        <v>1</v>
      </c>
      <c r="M204" t="s">
        <v>1</v>
      </c>
      <c r="N204" s="105" t="s">
        <v>1</v>
      </c>
      <c r="O204" s="105" t="s">
        <v>1</v>
      </c>
      <c r="P204" t="s">
        <v>1</v>
      </c>
      <c r="Q204" t="s">
        <v>1</v>
      </c>
    </row>
    <row r="205" spans="1:17" ht="12.75">
      <c r="A205">
        <v>15</v>
      </c>
      <c r="B205" t="str">
        <f t="shared" si="3"/>
        <v>7313F15</v>
      </c>
      <c r="C205" s="103" t="s">
        <v>373</v>
      </c>
      <c r="D205" s="104" t="s">
        <v>0</v>
      </c>
      <c r="E205" t="s">
        <v>1</v>
      </c>
      <c r="F205" t="s">
        <v>1</v>
      </c>
      <c r="G205" t="s">
        <v>1</v>
      </c>
      <c r="H205" t="s">
        <v>1</v>
      </c>
      <c r="I205" t="s">
        <v>1</v>
      </c>
      <c r="J205" t="s">
        <v>1</v>
      </c>
      <c r="K205" t="s">
        <v>1</v>
      </c>
      <c r="L205" t="s">
        <v>1</v>
      </c>
      <c r="M205" t="s">
        <v>1</v>
      </c>
      <c r="N205" t="s">
        <v>1</v>
      </c>
      <c r="O205" s="105" t="s">
        <v>1</v>
      </c>
      <c r="P205" t="s">
        <v>1</v>
      </c>
      <c r="Q205" t="s">
        <v>1</v>
      </c>
    </row>
    <row r="206" spans="1:17" ht="12.75">
      <c r="A206">
        <v>16</v>
      </c>
      <c r="B206" t="str">
        <f t="shared" si="3"/>
        <v>7313F16</v>
      </c>
      <c r="C206" s="103" t="s">
        <v>373</v>
      </c>
      <c r="D206" s="104" t="s">
        <v>4</v>
      </c>
      <c r="E206" t="s">
        <v>1</v>
      </c>
      <c r="F206" t="s">
        <v>1</v>
      </c>
      <c r="G206" t="s">
        <v>1</v>
      </c>
      <c r="H206" t="s">
        <v>1</v>
      </c>
      <c r="I206" s="105" t="s">
        <v>1</v>
      </c>
      <c r="J206" t="s">
        <v>1</v>
      </c>
      <c r="K206" t="s">
        <v>1</v>
      </c>
      <c r="L206" t="s">
        <v>1</v>
      </c>
      <c r="M206" t="s">
        <v>1</v>
      </c>
      <c r="N206" s="105" t="s">
        <v>1</v>
      </c>
      <c r="O206" s="105">
        <v>20145</v>
      </c>
      <c r="P206" t="s">
        <v>1</v>
      </c>
      <c r="Q206" t="s">
        <v>1</v>
      </c>
    </row>
    <row r="207" spans="1:17" ht="12.75">
      <c r="A207">
        <v>17</v>
      </c>
      <c r="B207" t="str">
        <f t="shared" si="3"/>
        <v>7313F17</v>
      </c>
      <c r="C207" s="103" t="s">
        <v>373</v>
      </c>
      <c r="D207" s="104" t="s">
        <v>5</v>
      </c>
      <c r="E207" t="s">
        <v>1</v>
      </c>
      <c r="F207" t="s">
        <v>1</v>
      </c>
      <c r="G207" t="s">
        <v>1</v>
      </c>
      <c r="H207" t="s">
        <v>1</v>
      </c>
      <c r="I207" t="s">
        <v>1</v>
      </c>
      <c r="J207" t="s">
        <v>1</v>
      </c>
      <c r="K207" t="s">
        <v>1</v>
      </c>
      <c r="L207" t="s">
        <v>1</v>
      </c>
      <c r="M207" t="s">
        <v>1</v>
      </c>
      <c r="N207" t="s">
        <v>1</v>
      </c>
      <c r="O207" t="s">
        <v>1</v>
      </c>
      <c r="P207" t="s">
        <v>1</v>
      </c>
      <c r="Q207" t="s">
        <v>1</v>
      </c>
    </row>
    <row r="208" spans="1:17" ht="12.75">
      <c r="A208">
        <v>18</v>
      </c>
      <c r="B208" t="str">
        <f t="shared" si="3"/>
        <v>7313F18</v>
      </c>
      <c r="C208" s="103" t="s">
        <v>373</v>
      </c>
      <c r="D208" s="104">
        <v>3</v>
      </c>
      <c r="E208" t="s">
        <v>1</v>
      </c>
      <c r="F208" t="s">
        <v>1</v>
      </c>
      <c r="G208" t="s">
        <v>1</v>
      </c>
      <c r="H208" t="s">
        <v>1</v>
      </c>
      <c r="I208" t="s">
        <v>1</v>
      </c>
      <c r="J208" t="s">
        <v>1</v>
      </c>
      <c r="K208" t="s">
        <v>1</v>
      </c>
      <c r="L208" t="s">
        <v>1</v>
      </c>
      <c r="M208" t="s">
        <v>1</v>
      </c>
      <c r="N208" t="s">
        <v>1</v>
      </c>
      <c r="O208" s="105">
        <v>3687</v>
      </c>
      <c r="P208" t="s">
        <v>1</v>
      </c>
      <c r="Q208" t="s">
        <v>1</v>
      </c>
    </row>
    <row r="209" spans="1:17" ht="12.75">
      <c r="A209">
        <v>19</v>
      </c>
      <c r="B209" t="str">
        <f t="shared" si="3"/>
        <v>7313F19</v>
      </c>
      <c r="C209" s="103" t="s">
        <v>373</v>
      </c>
      <c r="D209" s="104" t="s">
        <v>0</v>
      </c>
      <c r="E209" t="s">
        <v>1</v>
      </c>
      <c r="F209" t="s">
        <v>1</v>
      </c>
      <c r="G209" s="105" t="s">
        <v>1</v>
      </c>
      <c r="H209" s="105" t="s">
        <v>1</v>
      </c>
      <c r="I209" s="105" t="s">
        <v>1</v>
      </c>
      <c r="J209" t="s">
        <v>1</v>
      </c>
      <c r="K209" t="s">
        <v>1</v>
      </c>
      <c r="L209" s="105" t="s">
        <v>1</v>
      </c>
      <c r="M209" s="105" t="s">
        <v>1</v>
      </c>
      <c r="N209" s="105" t="s">
        <v>1</v>
      </c>
      <c r="O209" s="105" t="s">
        <v>1</v>
      </c>
      <c r="P209" t="s">
        <v>1</v>
      </c>
      <c r="Q209" t="s">
        <v>1</v>
      </c>
    </row>
    <row r="210" spans="1:17" ht="12.75">
      <c r="A210">
        <v>20</v>
      </c>
      <c r="B210" t="str">
        <f t="shared" si="3"/>
        <v>7313F20</v>
      </c>
      <c r="C210" s="103" t="s">
        <v>373</v>
      </c>
      <c r="D210" s="104" t="s">
        <v>0</v>
      </c>
      <c r="E210" t="s">
        <v>1</v>
      </c>
      <c r="F210" t="s">
        <v>1</v>
      </c>
      <c r="G210" s="105" t="s">
        <v>1</v>
      </c>
      <c r="H210" t="s">
        <v>1</v>
      </c>
      <c r="I210" s="105" t="s">
        <v>1</v>
      </c>
      <c r="J210" t="s">
        <v>1</v>
      </c>
      <c r="K210" s="105" t="s">
        <v>1</v>
      </c>
      <c r="L210" s="105" t="s">
        <v>1</v>
      </c>
      <c r="M210" s="105" t="s">
        <v>1</v>
      </c>
      <c r="N210" s="105" t="s">
        <v>1</v>
      </c>
      <c r="O210" s="105" t="s">
        <v>1</v>
      </c>
      <c r="P210" t="s">
        <v>1</v>
      </c>
      <c r="Q210" t="s">
        <v>1</v>
      </c>
    </row>
    <row r="211" spans="1:17" ht="12.75">
      <c r="A211">
        <v>21</v>
      </c>
      <c r="B211" t="str">
        <f t="shared" si="3"/>
        <v>7313F21</v>
      </c>
      <c r="C211" s="103" t="s">
        <v>373</v>
      </c>
      <c r="D211" s="104" t="s">
        <v>0</v>
      </c>
      <c r="E211" t="s">
        <v>1</v>
      </c>
      <c r="F211" t="s">
        <v>1</v>
      </c>
      <c r="G211" s="105" t="s">
        <v>1</v>
      </c>
      <c r="H211" s="105" t="s">
        <v>1</v>
      </c>
      <c r="I211" s="105" t="s">
        <v>1</v>
      </c>
      <c r="J211" t="s">
        <v>1</v>
      </c>
      <c r="K211" s="105" t="s">
        <v>1</v>
      </c>
      <c r="L211" s="105" t="s">
        <v>1</v>
      </c>
      <c r="M211" s="105" t="s">
        <v>1</v>
      </c>
      <c r="N211" s="105" t="s">
        <v>1</v>
      </c>
      <c r="O211" s="105" t="s">
        <v>1</v>
      </c>
      <c r="P211" t="s">
        <v>1</v>
      </c>
      <c r="Q211" t="s">
        <v>1</v>
      </c>
    </row>
    <row r="212" spans="1:17" ht="12.75">
      <c r="A212">
        <v>22</v>
      </c>
      <c r="B212" t="str">
        <f t="shared" si="3"/>
        <v>7313F22</v>
      </c>
      <c r="C212" s="103" t="s">
        <v>373</v>
      </c>
      <c r="D212" s="104" t="s">
        <v>0</v>
      </c>
      <c r="E212" t="s">
        <v>1</v>
      </c>
      <c r="F212" t="s">
        <v>1</v>
      </c>
      <c r="G212" t="s">
        <v>1</v>
      </c>
      <c r="H212" t="s">
        <v>1</v>
      </c>
      <c r="I212" t="s">
        <v>1</v>
      </c>
      <c r="J212" t="s">
        <v>1</v>
      </c>
      <c r="K212" t="s">
        <v>1</v>
      </c>
      <c r="L212" t="s">
        <v>1</v>
      </c>
      <c r="M212" t="s">
        <v>1</v>
      </c>
      <c r="N212" t="s">
        <v>1</v>
      </c>
      <c r="O212" s="105" t="s">
        <v>1</v>
      </c>
      <c r="P212" t="s">
        <v>1</v>
      </c>
      <c r="Q212" t="s">
        <v>1</v>
      </c>
    </row>
    <row r="213" spans="1:17" ht="12.75">
      <c r="A213">
        <v>23</v>
      </c>
      <c r="B213" t="str">
        <f t="shared" si="3"/>
        <v>7313F23</v>
      </c>
      <c r="C213" s="103" t="s">
        <v>373</v>
      </c>
      <c r="D213" s="104" t="s">
        <v>4</v>
      </c>
      <c r="E213" t="s">
        <v>1</v>
      </c>
      <c r="F213" s="105" t="s">
        <v>1</v>
      </c>
      <c r="G213" s="105" t="s">
        <v>1</v>
      </c>
      <c r="H213" s="105" t="s">
        <v>1</v>
      </c>
      <c r="I213" s="105" t="s">
        <v>1</v>
      </c>
      <c r="J213" t="s">
        <v>1</v>
      </c>
      <c r="K213" s="105" t="s">
        <v>1</v>
      </c>
      <c r="L213" s="105" t="s">
        <v>1</v>
      </c>
      <c r="M213" s="105" t="s">
        <v>1</v>
      </c>
      <c r="N213" s="105" t="s">
        <v>1</v>
      </c>
      <c r="O213" s="105">
        <v>3687</v>
      </c>
      <c r="P213" t="s">
        <v>1</v>
      </c>
      <c r="Q213" t="s">
        <v>1</v>
      </c>
    </row>
    <row r="214" spans="1:17" ht="12.75">
      <c r="A214">
        <v>24</v>
      </c>
      <c r="B214" t="str">
        <f t="shared" si="3"/>
        <v>7313F24</v>
      </c>
      <c r="C214" s="103" t="s">
        <v>373</v>
      </c>
      <c r="D214" s="104" t="s">
        <v>5</v>
      </c>
      <c r="E214" t="s">
        <v>1</v>
      </c>
      <c r="F214" t="s">
        <v>1</v>
      </c>
      <c r="G214" t="s">
        <v>1</v>
      </c>
      <c r="H214" t="s">
        <v>1</v>
      </c>
      <c r="I214" t="s">
        <v>1</v>
      </c>
      <c r="J214" t="s">
        <v>1</v>
      </c>
      <c r="K214" t="s">
        <v>1</v>
      </c>
      <c r="L214" t="s">
        <v>1</v>
      </c>
      <c r="M214" t="s">
        <v>1</v>
      </c>
      <c r="N214" t="s">
        <v>1</v>
      </c>
      <c r="O214" t="s">
        <v>1</v>
      </c>
      <c r="P214" t="s">
        <v>1</v>
      </c>
      <c r="Q214" t="s">
        <v>1</v>
      </c>
    </row>
    <row r="215" spans="1:17" ht="12.75">
      <c r="A215">
        <v>25</v>
      </c>
      <c r="B215" t="str">
        <f t="shared" si="3"/>
        <v>7313F25</v>
      </c>
      <c r="C215" s="103" t="s">
        <v>373</v>
      </c>
      <c r="D215" s="104" t="s">
        <v>0</v>
      </c>
      <c r="E215" t="s">
        <v>1</v>
      </c>
      <c r="F215" t="s">
        <v>1</v>
      </c>
      <c r="G215" t="s">
        <v>1</v>
      </c>
      <c r="H215" s="105" t="s">
        <v>1</v>
      </c>
      <c r="I215" s="105" t="s">
        <v>1</v>
      </c>
      <c r="J215" s="105">
        <v>3687</v>
      </c>
      <c r="K215" t="s">
        <v>1</v>
      </c>
      <c r="L215" t="s">
        <v>1</v>
      </c>
      <c r="M215" t="s">
        <v>1</v>
      </c>
      <c r="N215" t="s">
        <v>1</v>
      </c>
      <c r="O215" t="s">
        <v>1</v>
      </c>
      <c r="P215" t="s">
        <v>1</v>
      </c>
      <c r="Q215" t="s">
        <v>1</v>
      </c>
    </row>
    <row r="216" spans="1:17" ht="12.75">
      <c r="A216">
        <v>26</v>
      </c>
      <c r="B216" t="str">
        <f t="shared" si="3"/>
        <v>7313F26</v>
      </c>
      <c r="C216" s="103" t="s">
        <v>373</v>
      </c>
      <c r="D216" s="104" t="s">
        <v>0</v>
      </c>
      <c r="E216" t="s">
        <v>1</v>
      </c>
      <c r="F216" t="s">
        <v>1</v>
      </c>
      <c r="G216" t="s">
        <v>1</v>
      </c>
      <c r="H216" t="s">
        <v>1</v>
      </c>
      <c r="I216" t="s">
        <v>1</v>
      </c>
      <c r="J216" t="s">
        <v>1</v>
      </c>
      <c r="K216" t="s">
        <v>1</v>
      </c>
      <c r="L216" t="s">
        <v>1</v>
      </c>
      <c r="M216" t="s">
        <v>1</v>
      </c>
      <c r="N216" t="s">
        <v>1</v>
      </c>
      <c r="O216" t="s">
        <v>1</v>
      </c>
      <c r="P216" t="s">
        <v>1</v>
      </c>
      <c r="Q216" t="s">
        <v>1</v>
      </c>
    </row>
    <row r="217" spans="1:17" ht="12.75">
      <c r="A217">
        <v>27</v>
      </c>
      <c r="B217" t="str">
        <f t="shared" si="3"/>
        <v>7313F27</v>
      </c>
      <c r="C217" s="103" t="s">
        <v>373</v>
      </c>
      <c r="D217" s="104" t="s">
        <v>0</v>
      </c>
      <c r="E217" t="s">
        <v>1</v>
      </c>
      <c r="F217" t="s">
        <v>1</v>
      </c>
      <c r="G217" t="s">
        <v>1</v>
      </c>
      <c r="H217" s="105" t="s">
        <v>1</v>
      </c>
      <c r="I217" s="105">
        <v>812</v>
      </c>
      <c r="J217" t="s">
        <v>1</v>
      </c>
      <c r="K217" t="s">
        <v>1</v>
      </c>
      <c r="L217" t="s">
        <v>1</v>
      </c>
      <c r="M217" t="s">
        <v>1</v>
      </c>
      <c r="N217" t="s">
        <v>1</v>
      </c>
      <c r="O217" t="s">
        <v>1</v>
      </c>
      <c r="P217" t="s">
        <v>1</v>
      </c>
      <c r="Q217" t="s">
        <v>1</v>
      </c>
    </row>
    <row r="218" spans="1:17" ht="12.75">
      <c r="A218">
        <v>28</v>
      </c>
      <c r="B218" t="str">
        <f t="shared" si="3"/>
        <v>7313F28</v>
      </c>
      <c r="C218" s="103" t="s">
        <v>373</v>
      </c>
      <c r="D218" s="104" t="s">
        <v>0</v>
      </c>
      <c r="E218" t="s">
        <v>1</v>
      </c>
      <c r="F218" t="s">
        <v>1</v>
      </c>
      <c r="G218" t="s">
        <v>1</v>
      </c>
      <c r="H218" s="105" t="s">
        <v>1</v>
      </c>
      <c r="I218" s="105">
        <v>812</v>
      </c>
      <c r="J218" s="105">
        <v>3687</v>
      </c>
      <c r="K218" t="s">
        <v>1</v>
      </c>
      <c r="L218" t="s">
        <v>1</v>
      </c>
      <c r="M218" t="s">
        <v>1</v>
      </c>
      <c r="N218" t="s">
        <v>1</v>
      </c>
      <c r="O218" t="s">
        <v>1</v>
      </c>
      <c r="P218" t="s">
        <v>1</v>
      </c>
      <c r="Q218" t="s">
        <v>1</v>
      </c>
    </row>
    <row r="219" spans="1:17" ht="12.75">
      <c r="A219">
        <v>29</v>
      </c>
      <c r="B219" t="str">
        <f t="shared" si="3"/>
        <v>7313F29</v>
      </c>
      <c r="C219" s="103" t="s">
        <v>373</v>
      </c>
      <c r="D219" s="104" t="s">
        <v>0</v>
      </c>
      <c r="E219" t="s">
        <v>1</v>
      </c>
      <c r="F219" t="s">
        <v>1</v>
      </c>
      <c r="G219" t="s">
        <v>1</v>
      </c>
      <c r="H219" s="105">
        <v>13217</v>
      </c>
      <c r="I219" s="105">
        <v>7915</v>
      </c>
      <c r="J219" s="105">
        <v>344</v>
      </c>
      <c r="K219" t="s">
        <v>1</v>
      </c>
      <c r="L219" t="s">
        <v>1</v>
      </c>
      <c r="M219" t="s">
        <v>1</v>
      </c>
      <c r="N219" t="s">
        <v>1</v>
      </c>
      <c r="O219" t="s">
        <v>1</v>
      </c>
      <c r="P219" t="s">
        <v>1</v>
      </c>
      <c r="Q219" t="s">
        <v>1</v>
      </c>
    </row>
    <row r="220" spans="1:17" ht="12.75">
      <c r="A220">
        <v>30</v>
      </c>
      <c r="B220" t="str">
        <f t="shared" si="3"/>
        <v>7313F30</v>
      </c>
      <c r="C220" s="103" t="s">
        <v>373</v>
      </c>
      <c r="D220" s="104" t="s">
        <v>0</v>
      </c>
      <c r="E220" t="s">
        <v>1</v>
      </c>
      <c r="F220" t="s">
        <v>1</v>
      </c>
      <c r="G220" t="s">
        <v>1</v>
      </c>
      <c r="H220">
        <v>0</v>
      </c>
      <c r="I220">
        <v>0</v>
      </c>
      <c r="J220">
        <v>0</v>
      </c>
      <c r="K220" t="s">
        <v>1</v>
      </c>
      <c r="L220" t="s">
        <v>1</v>
      </c>
      <c r="M220" t="s">
        <v>1</v>
      </c>
      <c r="N220" t="s">
        <v>1</v>
      </c>
      <c r="O220" t="s">
        <v>1</v>
      </c>
      <c r="P220" t="s">
        <v>1</v>
      </c>
      <c r="Q220" t="s">
        <v>1</v>
      </c>
    </row>
    <row r="221" spans="1:17" ht="12.75">
      <c r="A221">
        <v>31</v>
      </c>
      <c r="B221" t="str">
        <f t="shared" si="3"/>
        <v>7313F31</v>
      </c>
      <c r="C221" s="103" t="s">
        <v>373</v>
      </c>
      <c r="D221" s="104" t="s">
        <v>0</v>
      </c>
      <c r="E221" t="s">
        <v>1</v>
      </c>
      <c r="F221" t="s">
        <v>1</v>
      </c>
      <c r="G221" t="s">
        <v>1</v>
      </c>
      <c r="H221">
        <v>0</v>
      </c>
      <c r="I221">
        <v>0.255</v>
      </c>
      <c r="J221">
        <v>1.156</v>
      </c>
      <c r="K221">
        <v>1.411</v>
      </c>
      <c r="L221" t="s">
        <v>1</v>
      </c>
      <c r="M221" t="s">
        <v>1</v>
      </c>
      <c r="N221" t="s">
        <v>1</v>
      </c>
      <c r="O221" t="s">
        <v>1</v>
      </c>
      <c r="P221" t="s">
        <v>1</v>
      </c>
      <c r="Q221" t="s">
        <v>1</v>
      </c>
    </row>
    <row r="222" spans="1:17" ht="12.75">
      <c r="A222">
        <v>32</v>
      </c>
      <c r="B222" t="str">
        <f t="shared" si="3"/>
        <v>7313F32</v>
      </c>
      <c r="C222" s="103" t="s">
        <v>373</v>
      </c>
      <c r="D222" s="104" t="s">
        <v>0</v>
      </c>
      <c r="E222" t="s">
        <v>1</v>
      </c>
      <c r="F222" t="s">
        <v>1</v>
      </c>
      <c r="G222" t="s">
        <v>1</v>
      </c>
      <c r="H222">
        <v>0</v>
      </c>
      <c r="I222">
        <v>0.098</v>
      </c>
      <c r="J222">
        <v>1.66</v>
      </c>
      <c r="K222">
        <v>1.758</v>
      </c>
      <c r="L222" t="s">
        <v>1</v>
      </c>
      <c r="M222" t="s">
        <v>1</v>
      </c>
      <c r="N222" t="s">
        <v>1</v>
      </c>
      <c r="O222" t="s">
        <v>1</v>
      </c>
      <c r="P222" t="s">
        <v>1</v>
      </c>
      <c r="Q222" t="s">
        <v>1</v>
      </c>
    </row>
    <row r="223" spans="1:17" ht="12.75">
      <c r="A223">
        <v>33</v>
      </c>
      <c r="B223" t="str">
        <f t="shared" si="3"/>
        <v>7313F33</v>
      </c>
      <c r="C223" s="103" t="s">
        <v>373</v>
      </c>
      <c r="D223" s="104" t="s">
        <v>0</v>
      </c>
      <c r="E223" t="s">
        <v>1</v>
      </c>
      <c r="F223" t="s">
        <v>1</v>
      </c>
      <c r="G223" t="s">
        <v>1</v>
      </c>
      <c r="H223">
        <v>4.369</v>
      </c>
      <c r="I223">
        <v>2.617</v>
      </c>
      <c r="J223">
        <v>0.114</v>
      </c>
      <c r="K223">
        <v>7.1</v>
      </c>
      <c r="L223" t="s">
        <v>1</v>
      </c>
      <c r="M223" t="s">
        <v>1</v>
      </c>
      <c r="N223" t="s">
        <v>1</v>
      </c>
      <c r="O223" t="s">
        <v>1</v>
      </c>
      <c r="P223" t="s">
        <v>1</v>
      </c>
      <c r="Q223" t="s">
        <v>1</v>
      </c>
    </row>
    <row r="224" spans="1:17" ht="12.75">
      <c r="A224">
        <v>34</v>
      </c>
      <c r="B224" t="str">
        <f t="shared" si="3"/>
        <v>7313F34</v>
      </c>
      <c r="C224" s="103" t="s">
        <v>373</v>
      </c>
      <c r="D224" s="104" t="s">
        <v>0</v>
      </c>
      <c r="E224" t="s">
        <v>1</v>
      </c>
      <c r="F224" t="s">
        <v>1</v>
      </c>
      <c r="G224" t="s">
        <v>1</v>
      </c>
      <c r="H224">
        <v>4.369</v>
      </c>
      <c r="I224">
        <v>2.617</v>
      </c>
      <c r="J224">
        <v>0.114</v>
      </c>
      <c r="K224">
        <v>7.1</v>
      </c>
      <c r="L224" t="s">
        <v>1</v>
      </c>
      <c r="M224" t="s">
        <v>1</v>
      </c>
      <c r="N224" t="s">
        <v>1</v>
      </c>
      <c r="O224" t="s">
        <v>1</v>
      </c>
      <c r="P224" t="s">
        <v>1</v>
      </c>
      <c r="Q224" t="s">
        <v>1</v>
      </c>
    </row>
    <row r="225" spans="1:17" ht="12.75">
      <c r="A225">
        <v>35</v>
      </c>
      <c r="B225" t="str">
        <f t="shared" si="3"/>
        <v>7313F35</v>
      </c>
      <c r="C225" s="103" t="s">
        <v>373</v>
      </c>
      <c r="D225" s="104" t="s">
        <v>0</v>
      </c>
      <c r="E225" t="s">
        <v>1</v>
      </c>
      <c r="F225" t="s">
        <v>1</v>
      </c>
      <c r="G225" t="s">
        <v>1</v>
      </c>
      <c r="H225">
        <v>4.143</v>
      </c>
      <c r="I225">
        <v>2.481</v>
      </c>
      <c r="J225">
        <v>0.108</v>
      </c>
      <c r="K225">
        <v>6.732</v>
      </c>
      <c r="L225" t="s">
        <v>1</v>
      </c>
      <c r="M225" t="s">
        <v>1</v>
      </c>
      <c r="N225" t="s">
        <v>1</v>
      </c>
      <c r="O225" t="s">
        <v>1</v>
      </c>
      <c r="P225" t="s">
        <v>1</v>
      </c>
      <c r="Q225" t="s">
        <v>1</v>
      </c>
    </row>
    <row r="226" spans="1:17" ht="12.75">
      <c r="A226">
        <v>36</v>
      </c>
      <c r="B226" t="str">
        <f t="shared" si="3"/>
        <v>7313F36</v>
      </c>
      <c r="C226" s="103" t="s">
        <v>373</v>
      </c>
      <c r="D226" s="104" t="s">
        <v>0</v>
      </c>
      <c r="E226" t="s">
        <v>1</v>
      </c>
      <c r="F226" t="s">
        <v>1</v>
      </c>
      <c r="G226" t="s">
        <v>1</v>
      </c>
      <c r="H226">
        <v>4.369</v>
      </c>
      <c r="I226">
        <v>2.617</v>
      </c>
      <c r="J226">
        <v>0.114</v>
      </c>
      <c r="K226">
        <v>7.1</v>
      </c>
      <c r="L226" t="s">
        <v>1</v>
      </c>
      <c r="M226" t="s">
        <v>1</v>
      </c>
      <c r="N226" t="s">
        <v>1</v>
      </c>
      <c r="O226" t="s">
        <v>1</v>
      </c>
      <c r="P226" t="s">
        <v>1</v>
      </c>
      <c r="Q226" t="s">
        <v>1</v>
      </c>
    </row>
    <row r="227" spans="1:17" ht="12.75">
      <c r="A227">
        <v>37</v>
      </c>
      <c r="B227" t="str">
        <f t="shared" si="3"/>
        <v>7313F37</v>
      </c>
      <c r="C227" s="103" t="s">
        <v>373</v>
      </c>
      <c r="D227" s="104" t="s">
        <v>0</v>
      </c>
      <c r="E227" t="s">
        <v>1</v>
      </c>
      <c r="F227" t="s">
        <v>358</v>
      </c>
      <c r="G227" t="s">
        <v>368</v>
      </c>
      <c r="H227" t="s">
        <v>378</v>
      </c>
      <c r="I227" t="s">
        <v>379</v>
      </c>
      <c r="J227" t="s">
        <v>1</v>
      </c>
      <c r="K227">
        <v>10.383</v>
      </c>
      <c r="L227" t="s">
        <v>1</v>
      </c>
      <c r="M227" t="s">
        <v>1</v>
      </c>
      <c r="N227" t="s">
        <v>1</v>
      </c>
      <c r="O227" t="s">
        <v>1</v>
      </c>
      <c r="P227" t="s">
        <v>1</v>
      </c>
      <c r="Q227" t="s">
        <v>1</v>
      </c>
    </row>
    <row r="228" spans="1:17" ht="12.75">
      <c r="A228">
        <v>38</v>
      </c>
      <c r="B228" t="str">
        <f t="shared" si="3"/>
        <v>7313F38</v>
      </c>
      <c r="C228" s="103" t="s">
        <v>373</v>
      </c>
      <c r="D228" s="104" t="s">
        <v>0</v>
      </c>
      <c r="E228" t="s">
        <v>1</v>
      </c>
      <c r="F228">
        <v>11.1</v>
      </c>
      <c r="G228">
        <v>11.11</v>
      </c>
      <c r="H228">
        <v>11.11</v>
      </c>
      <c r="I228">
        <v>10.38</v>
      </c>
      <c r="J228" t="s">
        <v>1</v>
      </c>
      <c r="K228" t="s">
        <v>1</v>
      </c>
      <c r="L228" t="s">
        <v>1</v>
      </c>
      <c r="M228" t="s">
        <v>1</v>
      </c>
      <c r="N228" t="s">
        <v>1</v>
      </c>
      <c r="O228" t="s">
        <v>1</v>
      </c>
      <c r="P228" t="s">
        <v>1</v>
      </c>
      <c r="Q228" t="s">
        <v>1</v>
      </c>
    </row>
    <row r="229" spans="1:18" ht="12.75">
      <c r="A229">
        <v>1</v>
      </c>
      <c r="B229" t="str">
        <f t="shared" si="3"/>
        <v>7327F1</v>
      </c>
      <c r="C229" s="103" t="s">
        <v>374</v>
      </c>
      <c r="D229" s="104" t="s">
        <v>0</v>
      </c>
      <c r="E229" t="s">
        <v>1</v>
      </c>
      <c r="F229" t="s">
        <v>1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L229" t="s">
        <v>1</v>
      </c>
      <c r="M229" t="s">
        <v>1</v>
      </c>
      <c r="N229" t="s">
        <v>1</v>
      </c>
      <c r="O229" t="s">
        <v>1</v>
      </c>
      <c r="P229" t="s">
        <v>1</v>
      </c>
      <c r="Q229" t="s">
        <v>1</v>
      </c>
      <c r="R229" t="s">
        <v>363</v>
      </c>
    </row>
    <row r="230" spans="1:17" ht="12.75">
      <c r="A230">
        <v>2</v>
      </c>
      <c r="B230" t="str">
        <f t="shared" si="3"/>
        <v>7327F2</v>
      </c>
      <c r="C230" s="103" t="s">
        <v>374</v>
      </c>
      <c r="D230" s="104" t="s">
        <v>0</v>
      </c>
      <c r="E230" t="s">
        <v>2</v>
      </c>
      <c r="F230" t="s">
        <v>1</v>
      </c>
      <c r="G230" t="s">
        <v>1</v>
      </c>
      <c r="H230" t="s">
        <v>1</v>
      </c>
      <c r="I230" t="s">
        <v>1</v>
      </c>
      <c r="J230" t="s">
        <v>1</v>
      </c>
      <c r="K230" t="s">
        <v>1</v>
      </c>
      <c r="L230" t="s">
        <v>1</v>
      </c>
      <c r="M230" t="s">
        <v>1</v>
      </c>
      <c r="N230" t="s">
        <v>1</v>
      </c>
      <c r="O230" t="s">
        <v>1</v>
      </c>
      <c r="P230" t="s">
        <v>1</v>
      </c>
      <c r="Q230" t="s">
        <v>1</v>
      </c>
    </row>
    <row r="231" spans="1:17" ht="12.75">
      <c r="A231">
        <v>3</v>
      </c>
      <c r="B231" t="str">
        <f t="shared" si="3"/>
        <v>7327F3</v>
      </c>
      <c r="C231" s="103" t="s">
        <v>374</v>
      </c>
      <c r="D231" s="104" t="s">
        <v>0</v>
      </c>
      <c r="E231" t="s">
        <v>3</v>
      </c>
      <c r="F231" t="s">
        <v>1</v>
      </c>
      <c r="G231" t="s">
        <v>1</v>
      </c>
      <c r="H231" t="s">
        <v>1</v>
      </c>
      <c r="I231" t="s">
        <v>1</v>
      </c>
      <c r="J231" t="s">
        <v>1</v>
      </c>
      <c r="K231" t="s">
        <v>1</v>
      </c>
      <c r="L231" t="s">
        <v>1</v>
      </c>
      <c r="M231" t="s">
        <v>1</v>
      </c>
      <c r="N231" t="s">
        <v>1</v>
      </c>
      <c r="O231" t="s">
        <v>1</v>
      </c>
      <c r="P231" t="s">
        <v>1</v>
      </c>
      <c r="Q231" t="s">
        <v>1</v>
      </c>
    </row>
    <row r="232" spans="1:17" ht="12.75">
      <c r="A232">
        <v>4</v>
      </c>
      <c r="B232" t="str">
        <f t="shared" si="3"/>
        <v>7327F4</v>
      </c>
      <c r="C232" s="103" t="s">
        <v>374</v>
      </c>
      <c r="D232" s="104">
        <v>3</v>
      </c>
      <c r="E232" s="105" t="s">
        <v>1</v>
      </c>
      <c r="F232" s="105" t="s">
        <v>1</v>
      </c>
      <c r="G232" t="s">
        <v>1</v>
      </c>
      <c r="H232" t="s">
        <v>1</v>
      </c>
      <c r="I232" t="s">
        <v>1</v>
      </c>
      <c r="J232" t="s">
        <v>1</v>
      </c>
      <c r="K232" t="s">
        <v>1</v>
      </c>
      <c r="L232" t="s">
        <v>1</v>
      </c>
      <c r="M232" t="s">
        <v>1</v>
      </c>
      <c r="N232" t="s">
        <v>1</v>
      </c>
      <c r="O232" t="s">
        <v>1</v>
      </c>
      <c r="P232" t="s">
        <v>1</v>
      </c>
      <c r="Q232" t="s">
        <v>1</v>
      </c>
    </row>
    <row r="233" spans="1:17" ht="12.75">
      <c r="A233">
        <v>5</v>
      </c>
      <c r="B233" t="str">
        <f t="shared" si="3"/>
        <v>7327F5</v>
      </c>
      <c r="C233" s="103" t="s">
        <v>374</v>
      </c>
      <c r="D233" s="104">
        <v>4</v>
      </c>
      <c r="E233" s="105" t="s">
        <v>1</v>
      </c>
      <c r="F233" s="105" t="s">
        <v>1</v>
      </c>
      <c r="G233" t="s">
        <v>1</v>
      </c>
      <c r="H233" t="s">
        <v>1</v>
      </c>
      <c r="I233" t="s">
        <v>1</v>
      </c>
      <c r="J233" t="s">
        <v>1</v>
      </c>
      <c r="K233" t="s">
        <v>1</v>
      </c>
      <c r="L233" t="s">
        <v>1</v>
      </c>
      <c r="M233" t="s">
        <v>1</v>
      </c>
      <c r="N233" t="s">
        <v>1</v>
      </c>
      <c r="O233" t="s">
        <v>1</v>
      </c>
      <c r="P233" t="s">
        <v>1</v>
      </c>
      <c r="Q233" t="s">
        <v>1</v>
      </c>
    </row>
    <row r="234" spans="1:17" ht="12.75">
      <c r="A234">
        <v>6</v>
      </c>
      <c r="B234" t="str">
        <f t="shared" si="3"/>
        <v>7327F6</v>
      </c>
      <c r="C234" s="103" t="s">
        <v>374</v>
      </c>
      <c r="D234" s="104">
        <v>5</v>
      </c>
      <c r="E234" s="105">
        <v>8</v>
      </c>
      <c r="F234" s="105" t="s">
        <v>1</v>
      </c>
      <c r="G234" t="s">
        <v>1</v>
      </c>
      <c r="H234" t="s">
        <v>1</v>
      </c>
      <c r="I234" t="s">
        <v>1</v>
      </c>
      <c r="J234" t="s">
        <v>1</v>
      </c>
      <c r="K234" t="s">
        <v>1</v>
      </c>
      <c r="L234" t="s">
        <v>1</v>
      </c>
      <c r="M234" t="s">
        <v>1</v>
      </c>
      <c r="N234" t="s">
        <v>1</v>
      </c>
      <c r="O234" t="s">
        <v>1</v>
      </c>
      <c r="P234" t="s">
        <v>1</v>
      </c>
      <c r="Q234" t="s">
        <v>1</v>
      </c>
    </row>
    <row r="235" spans="1:17" ht="12.75">
      <c r="A235">
        <v>7</v>
      </c>
      <c r="B235" t="str">
        <f t="shared" si="3"/>
        <v>7327F7</v>
      </c>
      <c r="C235" s="103" t="s">
        <v>374</v>
      </c>
      <c r="D235" s="104">
        <v>6</v>
      </c>
      <c r="E235" s="105" t="s">
        <v>1</v>
      </c>
      <c r="F235" s="105" t="s">
        <v>1</v>
      </c>
      <c r="G235" t="s">
        <v>1</v>
      </c>
      <c r="H235" t="s">
        <v>1</v>
      </c>
      <c r="I235" t="s">
        <v>1</v>
      </c>
      <c r="J235" t="s">
        <v>1</v>
      </c>
      <c r="K235" t="s">
        <v>1</v>
      </c>
      <c r="L235" t="s">
        <v>1</v>
      </c>
      <c r="M235" t="s">
        <v>1</v>
      </c>
      <c r="N235" t="s">
        <v>1</v>
      </c>
      <c r="O235" t="s">
        <v>1</v>
      </c>
      <c r="P235" t="s">
        <v>1</v>
      </c>
      <c r="Q235" t="s">
        <v>1</v>
      </c>
    </row>
    <row r="236" spans="1:17" ht="12.75">
      <c r="A236">
        <v>8</v>
      </c>
      <c r="B236" t="str">
        <f t="shared" si="3"/>
        <v>7327F8</v>
      </c>
      <c r="C236" s="103" t="s">
        <v>374</v>
      </c>
      <c r="D236" s="104">
        <v>7</v>
      </c>
      <c r="E236" s="105" t="s">
        <v>1</v>
      </c>
      <c r="F236" s="105" t="s">
        <v>1</v>
      </c>
      <c r="G236" t="s">
        <v>1</v>
      </c>
      <c r="H236" t="s">
        <v>1</v>
      </c>
      <c r="I236" t="s">
        <v>1</v>
      </c>
      <c r="J236" t="s">
        <v>1</v>
      </c>
      <c r="K236" t="s">
        <v>1</v>
      </c>
      <c r="L236" t="s">
        <v>1</v>
      </c>
      <c r="M236" t="s">
        <v>1</v>
      </c>
      <c r="N236" t="s">
        <v>1</v>
      </c>
      <c r="O236" t="s">
        <v>1</v>
      </c>
      <c r="P236" t="s">
        <v>1</v>
      </c>
      <c r="Q236" t="s">
        <v>1</v>
      </c>
    </row>
    <row r="237" spans="1:17" ht="12.75">
      <c r="A237">
        <v>9</v>
      </c>
      <c r="B237" t="str">
        <f t="shared" si="3"/>
        <v>7327F9</v>
      </c>
      <c r="C237" s="103" t="s">
        <v>374</v>
      </c>
      <c r="D237" s="104" t="s">
        <v>4</v>
      </c>
      <c r="E237" s="105">
        <v>8</v>
      </c>
      <c r="F237" s="105" t="s">
        <v>1</v>
      </c>
      <c r="G237" t="s">
        <v>1</v>
      </c>
      <c r="H237" t="s">
        <v>1</v>
      </c>
      <c r="I237" t="s">
        <v>1</v>
      </c>
      <c r="J237" t="s">
        <v>1</v>
      </c>
      <c r="K237" t="s">
        <v>1</v>
      </c>
      <c r="L237" t="s">
        <v>1</v>
      </c>
      <c r="M237" t="s">
        <v>1</v>
      </c>
      <c r="N237" t="s">
        <v>1</v>
      </c>
      <c r="O237" t="s">
        <v>1</v>
      </c>
      <c r="P237" t="s">
        <v>1</v>
      </c>
      <c r="Q237" t="s">
        <v>1</v>
      </c>
    </row>
    <row r="238" spans="1:17" ht="12.75">
      <c r="A238">
        <v>10</v>
      </c>
      <c r="B238" t="str">
        <f t="shared" si="3"/>
        <v>7327F10</v>
      </c>
      <c r="C238" s="103" t="s">
        <v>374</v>
      </c>
      <c r="D238" s="104" t="s">
        <v>5</v>
      </c>
      <c r="E238" t="s">
        <v>1</v>
      </c>
      <c r="F238" t="s">
        <v>1</v>
      </c>
      <c r="G238" t="s">
        <v>1</v>
      </c>
      <c r="H238" t="s">
        <v>1</v>
      </c>
      <c r="I238" t="s">
        <v>1</v>
      </c>
      <c r="J238" t="s">
        <v>1</v>
      </c>
      <c r="K238" t="s">
        <v>1</v>
      </c>
      <c r="L238" t="s">
        <v>1</v>
      </c>
      <c r="M238" t="s">
        <v>1</v>
      </c>
      <c r="N238" t="s">
        <v>1</v>
      </c>
      <c r="O238" t="s">
        <v>1</v>
      </c>
      <c r="P238" t="s">
        <v>1</v>
      </c>
      <c r="Q238" t="s">
        <v>1</v>
      </c>
    </row>
    <row r="239" spans="1:17" ht="12.75">
      <c r="A239">
        <v>11</v>
      </c>
      <c r="B239" t="str">
        <f t="shared" si="3"/>
        <v>7327F11</v>
      </c>
      <c r="C239" s="103" t="s">
        <v>374</v>
      </c>
      <c r="D239" s="104" t="s">
        <v>0</v>
      </c>
      <c r="E239" t="s">
        <v>1</v>
      </c>
      <c r="F239" t="s">
        <v>1</v>
      </c>
      <c r="G239" s="105" t="s">
        <v>1</v>
      </c>
      <c r="H239" s="105" t="s">
        <v>1</v>
      </c>
      <c r="I239" s="105" t="s">
        <v>1</v>
      </c>
      <c r="J239" t="s">
        <v>1</v>
      </c>
      <c r="K239" t="s">
        <v>1</v>
      </c>
      <c r="L239" s="105" t="s">
        <v>1</v>
      </c>
      <c r="M239" s="105" t="s">
        <v>1</v>
      </c>
      <c r="N239" s="105" t="s">
        <v>1</v>
      </c>
      <c r="O239" s="105" t="s">
        <v>1</v>
      </c>
      <c r="P239" t="s">
        <v>1</v>
      </c>
      <c r="Q239" t="s">
        <v>1</v>
      </c>
    </row>
    <row r="240" spans="1:17" ht="12.75">
      <c r="A240">
        <v>12</v>
      </c>
      <c r="B240" t="str">
        <f t="shared" si="3"/>
        <v>7327F12</v>
      </c>
      <c r="C240" s="103" t="s">
        <v>374</v>
      </c>
      <c r="D240" s="104" t="s">
        <v>0</v>
      </c>
      <c r="E240" t="s">
        <v>1</v>
      </c>
      <c r="F240" t="s">
        <v>1</v>
      </c>
      <c r="G240" s="105" t="s">
        <v>1</v>
      </c>
      <c r="H240" s="105" t="s">
        <v>1</v>
      </c>
      <c r="I240" s="105" t="s">
        <v>1</v>
      </c>
      <c r="J240" t="s">
        <v>1</v>
      </c>
      <c r="K240" t="s">
        <v>1</v>
      </c>
      <c r="L240" s="105" t="s">
        <v>1</v>
      </c>
      <c r="M240" s="105" t="s">
        <v>1</v>
      </c>
      <c r="N240" s="105" t="s">
        <v>1</v>
      </c>
      <c r="O240" s="105" t="s">
        <v>1</v>
      </c>
      <c r="P240" t="s">
        <v>1</v>
      </c>
      <c r="Q240" t="s">
        <v>1</v>
      </c>
    </row>
    <row r="241" spans="1:17" ht="12.75">
      <c r="A241">
        <v>13</v>
      </c>
      <c r="B241" t="str">
        <f t="shared" si="3"/>
        <v>7327F13</v>
      </c>
      <c r="C241" s="103" t="s">
        <v>374</v>
      </c>
      <c r="D241" s="104" t="s">
        <v>0</v>
      </c>
      <c r="E241" t="s">
        <v>1</v>
      </c>
      <c r="F241" t="s">
        <v>1</v>
      </c>
      <c r="G241" t="s">
        <v>1</v>
      </c>
      <c r="H241" s="105" t="s">
        <v>1</v>
      </c>
      <c r="I241" s="105" t="s">
        <v>1</v>
      </c>
      <c r="J241" t="s">
        <v>1</v>
      </c>
      <c r="K241" t="s">
        <v>1</v>
      </c>
      <c r="L241" t="s">
        <v>1</v>
      </c>
      <c r="M241" s="105" t="s">
        <v>1</v>
      </c>
      <c r="N241" s="105" t="s">
        <v>1</v>
      </c>
      <c r="O241" s="105" t="s">
        <v>1</v>
      </c>
      <c r="P241" t="s">
        <v>1</v>
      </c>
      <c r="Q241" t="s">
        <v>1</v>
      </c>
    </row>
    <row r="242" spans="1:17" ht="12.75">
      <c r="A242">
        <v>14</v>
      </c>
      <c r="B242" t="str">
        <f t="shared" si="3"/>
        <v>7327F14</v>
      </c>
      <c r="C242" s="103" t="s">
        <v>374</v>
      </c>
      <c r="D242" s="104" t="s">
        <v>0</v>
      </c>
      <c r="E242" t="s">
        <v>1</v>
      </c>
      <c r="F242" t="s">
        <v>1</v>
      </c>
      <c r="G242" t="s">
        <v>1</v>
      </c>
      <c r="H242" s="105" t="s">
        <v>1</v>
      </c>
      <c r="I242" s="105" t="s">
        <v>1</v>
      </c>
      <c r="J242" t="s">
        <v>1</v>
      </c>
      <c r="K242" t="s">
        <v>1</v>
      </c>
      <c r="L242" t="s">
        <v>1</v>
      </c>
      <c r="M242" s="105" t="s">
        <v>1</v>
      </c>
      <c r="N242" s="105" t="s">
        <v>1</v>
      </c>
      <c r="O242" s="105" t="s">
        <v>1</v>
      </c>
      <c r="P242" t="s">
        <v>1</v>
      </c>
      <c r="Q242" t="s">
        <v>1</v>
      </c>
    </row>
    <row r="243" spans="1:17" ht="12.75">
      <c r="A243">
        <v>15</v>
      </c>
      <c r="B243" t="str">
        <f t="shared" si="3"/>
        <v>7327F15</v>
      </c>
      <c r="C243" s="103" t="s">
        <v>374</v>
      </c>
      <c r="D243" s="104" t="s">
        <v>0</v>
      </c>
      <c r="E243" t="s">
        <v>1</v>
      </c>
      <c r="F243" t="s">
        <v>1</v>
      </c>
      <c r="G243" s="105" t="s">
        <v>1</v>
      </c>
      <c r="H243" s="105" t="s">
        <v>1</v>
      </c>
      <c r="I243" s="105" t="s">
        <v>1</v>
      </c>
      <c r="J243" t="s">
        <v>1</v>
      </c>
      <c r="K243" t="s">
        <v>1</v>
      </c>
      <c r="L243" s="105" t="s">
        <v>1</v>
      </c>
      <c r="M243" s="105" t="s">
        <v>1</v>
      </c>
      <c r="N243" s="105" t="s">
        <v>1</v>
      </c>
      <c r="O243" s="105" t="s">
        <v>1</v>
      </c>
      <c r="P243" t="s">
        <v>1</v>
      </c>
      <c r="Q243" t="s">
        <v>1</v>
      </c>
    </row>
    <row r="244" spans="1:17" ht="12.75">
      <c r="A244">
        <v>16</v>
      </c>
      <c r="B244" t="str">
        <f t="shared" si="3"/>
        <v>7327F16</v>
      </c>
      <c r="C244" s="103" t="s">
        <v>374</v>
      </c>
      <c r="D244" s="104" t="s">
        <v>4</v>
      </c>
      <c r="E244" t="s">
        <v>1</v>
      </c>
      <c r="F244" t="s">
        <v>1</v>
      </c>
      <c r="G244" s="105" t="s">
        <v>1</v>
      </c>
      <c r="H244" s="105" t="s">
        <v>1</v>
      </c>
      <c r="I244" s="105" t="s">
        <v>1</v>
      </c>
      <c r="J244" t="s">
        <v>1</v>
      </c>
      <c r="K244" t="s">
        <v>1</v>
      </c>
      <c r="L244" s="105" t="s">
        <v>1</v>
      </c>
      <c r="M244" s="105" t="s">
        <v>1</v>
      </c>
      <c r="N244" s="105" t="s">
        <v>1</v>
      </c>
      <c r="O244" s="105" t="s">
        <v>1</v>
      </c>
      <c r="P244" t="s">
        <v>1</v>
      </c>
      <c r="Q244" t="s">
        <v>1</v>
      </c>
    </row>
    <row r="245" spans="1:17" ht="12.75">
      <c r="A245">
        <v>17</v>
      </c>
      <c r="B245" t="str">
        <f t="shared" si="3"/>
        <v>7327F17</v>
      </c>
      <c r="C245" s="103" t="s">
        <v>374</v>
      </c>
      <c r="D245" s="104" t="s">
        <v>5</v>
      </c>
      <c r="E245" t="s">
        <v>1</v>
      </c>
      <c r="F245" t="s">
        <v>1</v>
      </c>
      <c r="G245" t="s">
        <v>1</v>
      </c>
      <c r="H245" t="s">
        <v>1</v>
      </c>
      <c r="I245" t="s">
        <v>1</v>
      </c>
      <c r="J245" t="s">
        <v>1</v>
      </c>
      <c r="K245" t="s">
        <v>1</v>
      </c>
      <c r="L245" t="s">
        <v>1</v>
      </c>
      <c r="M245" t="s">
        <v>1</v>
      </c>
      <c r="N245" t="s">
        <v>1</v>
      </c>
      <c r="O245" t="s">
        <v>1</v>
      </c>
      <c r="P245" t="s">
        <v>1</v>
      </c>
      <c r="Q245" t="s">
        <v>1</v>
      </c>
    </row>
    <row r="246" spans="1:17" ht="12.75">
      <c r="A246">
        <v>18</v>
      </c>
      <c r="B246" t="str">
        <f t="shared" si="3"/>
        <v>7327F18</v>
      </c>
      <c r="C246" s="103" t="s">
        <v>374</v>
      </c>
      <c r="D246" s="104" t="s">
        <v>0</v>
      </c>
      <c r="E246" t="s">
        <v>1</v>
      </c>
      <c r="F246" t="s">
        <v>1</v>
      </c>
      <c r="G246" s="105" t="s">
        <v>1</v>
      </c>
      <c r="H246" s="105" t="s">
        <v>1</v>
      </c>
      <c r="I246" s="105" t="s">
        <v>1</v>
      </c>
      <c r="J246" t="s">
        <v>1</v>
      </c>
      <c r="K246" t="s">
        <v>1</v>
      </c>
      <c r="L246" s="105" t="s">
        <v>1</v>
      </c>
      <c r="M246" s="105" t="s">
        <v>1</v>
      </c>
      <c r="N246" s="105" t="s">
        <v>1</v>
      </c>
      <c r="O246" s="105" t="s">
        <v>1</v>
      </c>
      <c r="P246" t="s">
        <v>1</v>
      </c>
      <c r="Q246" t="s">
        <v>1</v>
      </c>
    </row>
    <row r="247" spans="1:17" ht="12.75">
      <c r="A247">
        <v>19</v>
      </c>
      <c r="B247" t="str">
        <f t="shared" si="3"/>
        <v>7327F19</v>
      </c>
      <c r="C247" s="103" t="s">
        <v>374</v>
      </c>
      <c r="D247" s="104" t="s">
        <v>0</v>
      </c>
      <c r="E247" t="s">
        <v>1</v>
      </c>
      <c r="F247" s="105" t="s">
        <v>1</v>
      </c>
      <c r="G247" s="105" t="s">
        <v>1</v>
      </c>
      <c r="H247" s="105" t="s">
        <v>1</v>
      </c>
      <c r="I247" s="105" t="s">
        <v>1</v>
      </c>
      <c r="J247" t="s">
        <v>1</v>
      </c>
      <c r="K247" s="105" t="s">
        <v>1</v>
      </c>
      <c r="L247" s="105" t="s">
        <v>1</v>
      </c>
      <c r="M247" s="105" t="s">
        <v>1</v>
      </c>
      <c r="N247" s="105" t="s">
        <v>1</v>
      </c>
      <c r="O247" s="105" t="s">
        <v>1</v>
      </c>
      <c r="P247" t="s">
        <v>1</v>
      </c>
      <c r="Q247" t="s">
        <v>1</v>
      </c>
    </row>
    <row r="248" spans="1:17" ht="12.75">
      <c r="A248">
        <v>20</v>
      </c>
      <c r="B248" t="str">
        <f t="shared" si="3"/>
        <v>7327F20</v>
      </c>
      <c r="C248" s="103" t="s">
        <v>374</v>
      </c>
      <c r="D248" s="104" t="s">
        <v>0</v>
      </c>
      <c r="E248" t="s">
        <v>1</v>
      </c>
      <c r="F248" s="105" t="s">
        <v>1</v>
      </c>
      <c r="G248" s="105" t="s">
        <v>1</v>
      </c>
      <c r="H248" s="105" t="s">
        <v>1</v>
      </c>
      <c r="I248" s="105" t="s">
        <v>1</v>
      </c>
      <c r="J248" s="105" t="s">
        <v>1</v>
      </c>
      <c r="K248" s="105" t="s">
        <v>1</v>
      </c>
      <c r="L248" s="105" t="s">
        <v>1</v>
      </c>
      <c r="M248" s="105" t="s">
        <v>1</v>
      </c>
      <c r="N248" s="105" t="s">
        <v>1</v>
      </c>
      <c r="O248" s="105" t="s">
        <v>1</v>
      </c>
      <c r="P248" t="s">
        <v>1</v>
      </c>
      <c r="Q248" t="s">
        <v>1</v>
      </c>
    </row>
    <row r="249" spans="1:17" ht="12.75">
      <c r="A249">
        <v>21</v>
      </c>
      <c r="B249" t="str">
        <f t="shared" si="3"/>
        <v>7327F21</v>
      </c>
      <c r="C249" s="103" t="s">
        <v>374</v>
      </c>
      <c r="D249" s="104" t="s">
        <v>0</v>
      </c>
      <c r="E249" t="s">
        <v>1</v>
      </c>
      <c r="F249" s="105" t="s">
        <v>1</v>
      </c>
      <c r="G249" s="105" t="s">
        <v>1</v>
      </c>
      <c r="H249" s="105" t="s">
        <v>1</v>
      </c>
      <c r="I249" s="105" t="s">
        <v>1</v>
      </c>
      <c r="J249" t="s">
        <v>1</v>
      </c>
      <c r="K249" s="105" t="s">
        <v>1</v>
      </c>
      <c r="L249" s="105" t="s">
        <v>1</v>
      </c>
      <c r="M249" s="105" t="s">
        <v>1</v>
      </c>
      <c r="N249" s="105" t="s">
        <v>1</v>
      </c>
      <c r="O249" s="105" t="s">
        <v>1</v>
      </c>
      <c r="P249" t="s">
        <v>1</v>
      </c>
      <c r="Q249" t="s">
        <v>1</v>
      </c>
    </row>
    <row r="250" spans="1:17" ht="12.75">
      <c r="A250">
        <v>22</v>
      </c>
      <c r="B250" t="str">
        <f t="shared" si="3"/>
        <v>7327F22</v>
      </c>
      <c r="C250" s="103" t="s">
        <v>374</v>
      </c>
      <c r="D250" s="104" t="s">
        <v>0</v>
      </c>
      <c r="E250" s="105" t="s">
        <v>1</v>
      </c>
      <c r="F250" s="105" t="s">
        <v>1</v>
      </c>
      <c r="G250" s="105" t="s">
        <v>1</v>
      </c>
      <c r="H250" s="105" t="s">
        <v>1</v>
      </c>
      <c r="I250" s="105" t="s">
        <v>1</v>
      </c>
      <c r="J250" s="105" t="s">
        <v>1</v>
      </c>
      <c r="K250" s="105" t="s">
        <v>1</v>
      </c>
      <c r="L250" s="105" t="s">
        <v>1</v>
      </c>
      <c r="M250" s="105" t="s">
        <v>1</v>
      </c>
      <c r="N250" s="105" t="s">
        <v>1</v>
      </c>
      <c r="O250" s="105" t="s">
        <v>1</v>
      </c>
      <c r="P250" t="s">
        <v>1</v>
      </c>
      <c r="Q250" t="s">
        <v>1</v>
      </c>
    </row>
    <row r="251" spans="1:17" ht="12.75">
      <c r="A251">
        <v>23</v>
      </c>
      <c r="B251" t="str">
        <f t="shared" si="3"/>
        <v>7327F23</v>
      </c>
      <c r="C251" s="103" t="s">
        <v>374</v>
      </c>
      <c r="D251" s="104" t="s">
        <v>4</v>
      </c>
      <c r="E251" s="105" t="s">
        <v>1</v>
      </c>
      <c r="F251" s="105" t="s">
        <v>1</v>
      </c>
      <c r="G251" s="105" t="s">
        <v>1</v>
      </c>
      <c r="H251" s="105" t="s">
        <v>1</v>
      </c>
      <c r="I251" s="105" t="s">
        <v>1</v>
      </c>
      <c r="J251" s="105" t="s">
        <v>1</v>
      </c>
      <c r="K251" s="105" t="s">
        <v>1</v>
      </c>
      <c r="L251" s="105" t="s">
        <v>1</v>
      </c>
      <c r="M251" s="105" t="s">
        <v>1</v>
      </c>
      <c r="N251" s="105" t="s">
        <v>1</v>
      </c>
      <c r="O251" s="105" t="s">
        <v>1</v>
      </c>
      <c r="P251" t="s">
        <v>1</v>
      </c>
      <c r="Q251" t="s">
        <v>1</v>
      </c>
    </row>
    <row r="252" spans="1:17" ht="12.75">
      <c r="A252">
        <v>24</v>
      </c>
      <c r="B252" t="str">
        <f t="shared" si="3"/>
        <v>7327F24</v>
      </c>
      <c r="C252" s="103" t="s">
        <v>374</v>
      </c>
      <c r="D252" s="104" t="s">
        <v>5</v>
      </c>
      <c r="E252" t="s">
        <v>1</v>
      </c>
      <c r="F252" t="s">
        <v>1</v>
      </c>
      <c r="G252" t="s">
        <v>1</v>
      </c>
      <c r="H252" t="s">
        <v>1</v>
      </c>
      <c r="I252" t="s">
        <v>1</v>
      </c>
      <c r="J252" t="s">
        <v>1</v>
      </c>
      <c r="K252" t="s">
        <v>1</v>
      </c>
      <c r="L252" t="s">
        <v>1</v>
      </c>
      <c r="M252" t="s">
        <v>1</v>
      </c>
      <c r="N252" t="s">
        <v>1</v>
      </c>
      <c r="O252" t="s">
        <v>1</v>
      </c>
      <c r="P252" t="s">
        <v>1</v>
      </c>
      <c r="Q252" t="s">
        <v>1</v>
      </c>
    </row>
    <row r="253" spans="1:17" ht="12.75">
      <c r="A253">
        <v>25</v>
      </c>
      <c r="B253" t="str">
        <f t="shared" si="3"/>
        <v>7327F25</v>
      </c>
      <c r="C253" s="103" t="s">
        <v>374</v>
      </c>
      <c r="D253" s="104" t="s">
        <v>0</v>
      </c>
      <c r="E253" t="s">
        <v>1</v>
      </c>
      <c r="F253" t="s">
        <v>1</v>
      </c>
      <c r="G253" t="s">
        <v>1</v>
      </c>
      <c r="H253" s="105" t="s">
        <v>1</v>
      </c>
      <c r="I253" s="105" t="s">
        <v>1</v>
      </c>
      <c r="J253" s="105" t="s">
        <v>1</v>
      </c>
      <c r="K253" t="s">
        <v>1</v>
      </c>
      <c r="L253" t="s">
        <v>1</v>
      </c>
      <c r="M253" t="s">
        <v>1</v>
      </c>
      <c r="N253" t="s">
        <v>1</v>
      </c>
      <c r="O253" t="s">
        <v>1</v>
      </c>
      <c r="P253" t="s">
        <v>1</v>
      </c>
      <c r="Q253" t="s">
        <v>1</v>
      </c>
    </row>
    <row r="254" spans="1:17" ht="12.75">
      <c r="A254">
        <v>26</v>
      </c>
      <c r="B254" t="str">
        <f t="shared" si="3"/>
        <v>7327F26</v>
      </c>
      <c r="C254" s="103" t="s">
        <v>374</v>
      </c>
      <c r="D254" s="104" t="s">
        <v>0</v>
      </c>
      <c r="E254" t="s">
        <v>1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L254" t="s">
        <v>1</v>
      </c>
      <c r="M254" t="s">
        <v>1</v>
      </c>
      <c r="N254" t="s">
        <v>1</v>
      </c>
      <c r="O254" t="s">
        <v>1</v>
      </c>
      <c r="P254" t="s">
        <v>1</v>
      </c>
      <c r="Q254" t="s">
        <v>1</v>
      </c>
    </row>
    <row r="255" spans="1:17" ht="12.75">
      <c r="A255">
        <v>27</v>
      </c>
      <c r="B255" t="str">
        <f t="shared" si="3"/>
        <v>7327F27</v>
      </c>
      <c r="C255" s="103" t="s">
        <v>374</v>
      </c>
      <c r="D255" s="104" t="s">
        <v>0</v>
      </c>
      <c r="E255" t="s">
        <v>1</v>
      </c>
      <c r="F255" t="s">
        <v>1</v>
      </c>
      <c r="G255" t="s">
        <v>1</v>
      </c>
      <c r="H255" s="105" t="s">
        <v>1</v>
      </c>
      <c r="I255" s="105">
        <v>-192</v>
      </c>
      <c r="J255" s="105" t="s">
        <v>1</v>
      </c>
      <c r="K255" t="s">
        <v>1</v>
      </c>
      <c r="L255" t="s">
        <v>1</v>
      </c>
      <c r="M255" t="s">
        <v>1</v>
      </c>
      <c r="N255" t="s">
        <v>1</v>
      </c>
      <c r="O255" t="s">
        <v>1</v>
      </c>
      <c r="P255" t="s">
        <v>1</v>
      </c>
      <c r="Q255" t="s">
        <v>1</v>
      </c>
    </row>
    <row r="256" spans="1:17" ht="12.75">
      <c r="A256">
        <v>28</v>
      </c>
      <c r="B256" t="str">
        <f t="shared" si="3"/>
        <v>7327F28</v>
      </c>
      <c r="C256" s="103" t="s">
        <v>374</v>
      </c>
      <c r="D256" s="104" t="s">
        <v>0</v>
      </c>
      <c r="E256" t="s">
        <v>1</v>
      </c>
      <c r="F256" t="s">
        <v>1</v>
      </c>
      <c r="G256" t="s">
        <v>1</v>
      </c>
      <c r="H256" s="105" t="s">
        <v>1</v>
      </c>
      <c r="I256" s="105" t="s">
        <v>1</v>
      </c>
      <c r="J256" s="105" t="s">
        <v>1</v>
      </c>
      <c r="K256" t="s">
        <v>1</v>
      </c>
      <c r="L256" t="s">
        <v>1</v>
      </c>
      <c r="M256" t="s">
        <v>1</v>
      </c>
      <c r="N256" t="s">
        <v>1</v>
      </c>
      <c r="O256" t="s">
        <v>1</v>
      </c>
      <c r="P256" t="s">
        <v>1</v>
      </c>
      <c r="Q256" t="s">
        <v>1</v>
      </c>
    </row>
    <row r="257" spans="1:17" ht="12.75">
      <c r="A257">
        <v>29</v>
      </c>
      <c r="B257" t="str">
        <f t="shared" si="3"/>
        <v>7327F29</v>
      </c>
      <c r="C257" s="103" t="s">
        <v>374</v>
      </c>
      <c r="D257" s="104" t="s">
        <v>0</v>
      </c>
      <c r="E257" t="s">
        <v>1</v>
      </c>
      <c r="F257" t="s">
        <v>1</v>
      </c>
      <c r="G257" t="s">
        <v>1</v>
      </c>
      <c r="H257" s="105">
        <v>376</v>
      </c>
      <c r="I257" s="105">
        <v>224</v>
      </c>
      <c r="J257" s="105">
        <v>10</v>
      </c>
      <c r="K257" t="s">
        <v>1</v>
      </c>
      <c r="L257" t="s">
        <v>1</v>
      </c>
      <c r="M257" t="s">
        <v>1</v>
      </c>
      <c r="N257" t="s">
        <v>1</v>
      </c>
      <c r="O257" t="s">
        <v>1</v>
      </c>
      <c r="P257" t="s">
        <v>1</v>
      </c>
      <c r="Q257" t="s">
        <v>1</v>
      </c>
    </row>
    <row r="258" spans="1:17" ht="12.75">
      <c r="A258">
        <v>30</v>
      </c>
      <c r="B258" t="str">
        <f aca="true" t="shared" si="4" ref="B258:B321">+C258&amp;A258</f>
        <v>7327F30</v>
      </c>
      <c r="C258" s="103" t="s">
        <v>374</v>
      </c>
      <c r="D258" s="104" t="s">
        <v>0</v>
      </c>
      <c r="E258" t="s">
        <v>1</v>
      </c>
      <c r="F258" t="s">
        <v>1</v>
      </c>
      <c r="G258" t="s">
        <v>1</v>
      </c>
      <c r="H258">
        <v>0</v>
      </c>
      <c r="I258">
        <v>0</v>
      </c>
      <c r="J258">
        <v>0</v>
      </c>
      <c r="K258" t="s">
        <v>1</v>
      </c>
      <c r="L258" t="s">
        <v>1</v>
      </c>
      <c r="M258" t="s">
        <v>1</v>
      </c>
      <c r="N258" t="s">
        <v>1</v>
      </c>
      <c r="O258" t="s">
        <v>1</v>
      </c>
      <c r="P258" t="s">
        <v>1</v>
      </c>
      <c r="Q258" t="s">
        <v>1</v>
      </c>
    </row>
    <row r="259" spans="1:17" ht="12.75">
      <c r="A259">
        <v>31</v>
      </c>
      <c r="B259" t="str">
        <f t="shared" si="4"/>
        <v>7327F31</v>
      </c>
      <c r="C259" s="103" t="s">
        <v>374</v>
      </c>
      <c r="D259" s="104" t="s">
        <v>0</v>
      </c>
      <c r="E259" t="s">
        <v>1</v>
      </c>
      <c r="F259" t="s">
        <v>1</v>
      </c>
      <c r="G259" t="s">
        <v>1</v>
      </c>
      <c r="H259">
        <v>0</v>
      </c>
      <c r="I259">
        <v>0</v>
      </c>
      <c r="J259">
        <v>0</v>
      </c>
      <c r="K259">
        <v>0</v>
      </c>
      <c r="L259" t="s">
        <v>1</v>
      </c>
      <c r="M259" t="s">
        <v>1</v>
      </c>
      <c r="N259" t="s">
        <v>1</v>
      </c>
      <c r="O259" t="s">
        <v>1</v>
      </c>
      <c r="P259" t="s">
        <v>1</v>
      </c>
      <c r="Q259" t="s">
        <v>1</v>
      </c>
    </row>
    <row r="260" spans="1:17" ht="12.75">
      <c r="A260">
        <v>32</v>
      </c>
      <c r="B260" t="str">
        <f t="shared" si="4"/>
        <v>7327F32</v>
      </c>
      <c r="C260" s="103" t="s">
        <v>374</v>
      </c>
      <c r="D260" s="104" t="s">
        <v>0</v>
      </c>
      <c r="E260" t="s">
        <v>1</v>
      </c>
      <c r="F260" t="s">
        <v>1</v>
      </c>
      <c r="G260" t="s">
        <v>1</v>
      </c>
      <c r="H260">
        <v>0</v>
      </c>
      <c r="I260">
        <v>0</v>
      </c>
      <c r="J260">
        <v>0</v>
      </c>
      <c r="K260">
        <v>0</v>
      </c>
      <c r="L260" t="s">
        <v>1</v>
      </c>
      <c r="M260" t="s">
        <v>1</v>
      </c>
      <c r="N260" t="s">
        <v>1</v>
      </c>
      <c r="O260" t="s">
        <v>1</v>
      </c>
      <c r="P260" t="s">
        <v>1</v>
      </c>
      <c r="Q260" t="s">
        <v>1</v>
      </c>
    </row>
    <row r="261" spans="1:17" ht="12.75">
      <c r="A261">
        <v>33</v>
      </c>
      <c r="B261" t="str">
        <f t="shared" si="4"/>
        <v>7327F33</v>
      </c>
      <c r="C261" s="103" t="s">
        <v>374</v>
      </c>
      <c r="D261" s="104" t="s">
        <v>0</v>
      </c>
      <c r="E261" t="s">
        <v>1</v>
      </c>
      <c r="F261" t="s">
        <v>1</v>
      </c>
      <c r="G261" t="s">
        <v>1</v>
      </c>
      <c r="H261">
        <v>4.96</v>
      </c>
      <c r="I261">
        <v>2.959</v>
      </c>
      <c r="J261">
        <v>0.126</v>
      </c>
      <c r="K261">
        <v>8.045</v>
      </c>
      <c r="L261" t="s">
        <v>1</v>
      </c>
      <c r="M261" t="s">
        <v>1</v>
      </c>
      <c r="N261" t="s">
        <v>1</v>
      </c>
      <c r="O261" t="s">
        <v>1</v>
      </c>
      <c r="P261" t="s">
        <v>1</v>
      </c>
      <c r="Q261" t="s">
        <v>1</v>
      </c>
    </row>
    <row r="262" spans="1:17" ht="12.75">
      <c r="A262">
        <v>34</v>
      </c>
      <c r="B262" t="str">
        <f t="shared" si="4"/>
        <v>7327F34</v>
      </c>
      <c r="C262" s="103" t="s">
        <v>374</v>
      </c>
      <c r="D262" s="104" t="s">
        <v>0</v>
      </c>
      <c r="E262" t="s">
        <v>1</v>
      </c>
      <c r="F262" t="s">
        <v>1</v>
      </c>
      <c r="G262" t="s">
        <v>1</v>
      </c>
      <c r="H262">
        <v>4.96</v>
      </c>
      <c r="I262">
        <v>2.959</v>
      </c>
      <c r="J262">
        <v>0.126</v>
      </c>
      <c r="K262">
        <v>8.045</v>
      </c>
      <c r="L262" t="s">
        <v>1</v>
      </c>
      <c r="M262" t="s">
        <v>1</v>
      </c>
      <c r="N262" t="s">
        <v>1</v>
      </c>
      <c r="O262" t="s">
        <v>1</v>
      </c>
      <c r="P262" t="s">
        <v>1</v>
      </c>
      <c r="Q262" t="s">
        <v>1</v>
      </c>
    </row>
    <row r="263" spans="1:17" ht="12.75">
      <c r="A263">
        <v>35</v>
      </c>
      <c r="B263" t="str">
        <f t="shared" si="4"/>
        <v>7327F35</v>
      </c>
      <c r="C263" s="103" t="s">
        <v>374</v>
      </c>
      <c r="D263" s="104" t="s">
        <v>0</v>
      </c>
      <c r="E263" t="s">
        <v>1</v>
      </c>
      <c r="F263" t="s">
        <v>1</v>
      </c>
      <c r="G263" t="s">
        <v>1</v>
      </c>
      <c r="H263">
        <v>4.703</v>
      </c>
      <c r="I263">
        <v>2.806</v>
      </c>
      <c r="J263">
        <v>0.119</v>
      </c>
      <c r="K263">
        <v>7.628</v>
      </c>
      <c r="L263" t="s">
        <v>1</v>
      </c>
      <c r="M263" t="s">
        <v>1</v>
      </c>
      <c r="N263" t="s">
        <v>1</v>
      </c>
      <c r="O263" t="s">
        <v>1</v>
      </c>
      <c r="P263" t="s">
        <v>1</v>
      </c>
      <c r="Q263" t="s">
        <v>1</v>
      </c>
    </row>
    <row r="264" spans="1:17" ht="12.75">
      <c r="A264">
        <v>36</v>
      </c>
      <c r="B264" t="str">
        <f t="shared" si="4"/>
        <v>7327F36</v>
      </c>
      <c r="C264" s="103" t="s">
        <v>374</v>
      </c>
      <c r="D264" s="104" t="s">
        <v>0</v>
      </c>
      <c r="E264" t="s">
        <v>1</v>
      </c>
      <c r="F264" t="s">
        <v>1</v>
      </c>
      <c r="G264" t="s">
        <v>1</v>
      </c>
      <c r="H264">
        <v>4.96</v>
      </c>
      <c r="I264">
        <v>2.959</v>
      </c>
      <c r="J264">
        <v>0.126</v>
      </c>
      <c r="K264">
        <v>8.045</v>
      </c>
      <c r="L264" t="s">
        <v>1</v>
      </c>
      <c r="M264" t="s">
        <v>1</v>
      </c>
      <c r="N264" t="s">
        <v>1</v>
      </c>
      <c r="O264" t="s">
        <v>1</v>
      </c>
      <c r="P264" t="s">
        <v>1</v>
      </c>
      <c r="Q264" t="s">
        <v>1</v>
      </c>
    </row>
    <row r="265" spans="1:17" ht="12.75">
      <c r="A265">
        <v>37</v>
      </c>
      <c r="B265" t="str">
        <f t="shared" si="4"/>
        <v>7327F37</v>
      </c>
      <c r="C265" s="103" t="s">
        <v>374</v>
      </c>
      <c r="D265" s="104" t="s">
        <v>0</v>
      </c>
      <c r="E265" t="s">
        <v>1</v>
      </c>
      <c r="F265" t="s">
        <v>358</v>
      </c>
      <c r="G265" t="s">
        <v>368</v>
      </c>
      <c r="H265" t="s">
        <v>378</v>
      </c>
      <c r="I265" t="s">
        <v>379</v>
      </c>
      <c r="J265" t="s">
        <v>1</v>
      </c>
      <c r="K265">
        <v>11.765</v>
      </c>
      <c r="L265" t="s">
        <v>1</v>
      </c>
      <c r="M265" t="s">
        <v>1</v>
      </c>
      <c r="N265" t="s">
        <v>1</v>
      </c>
      <c r="O265" t="s">
        <v>1</v>
      </c>
      <c r="P265" t="s">
        <v>1</v>
      </c>
      <c r="Q265" t="s">
        <v>1</v>
      </c>
    </row>
    <row r="266" spans="1:17" ht="12.75">
      <c r="A266">
        <v>38</v>
      </c>
      <c r="B266" t="str">
        <f t="shared" si="4"/>
        <v>7327F38</v>
      </c>
      <c r="C266" s="103" t="s">
        <v>374</v>
      </c>
      <c r="D266" s="104" t="s">
        <v>0</v>
      </c>
      <c r="E266" t="s">
        <v>1</v>
      </c>
      <c r="F266">
        <v>12.58</v>
      </c>
      <c r="G266">
        <v>12.59</v>
      </c>
      <c r="H266">
        <v>12.59</v>
      </c>
      <c r="I266">
        <v>11.77</v>
      </c>
      <c r="J266" t="s">
        <v>1</v>
      </c>
      <c r="K266" t="s">
        <v>1</v>
      </c>
      <c r="L266" t="s">
        <v>1</v>
      </c>
      <c r="M266" t="s">
        <v>1</v>
      </c>
      <c r="N266" t="s">
        <v>1</v>
      </c>
      <c r="O266" t="s">
        <v>1</v>
      </c>
      <c r="P266" t="s">
        <v>1</v>
      </c>
      <c r="Q266" t="s">
        <v>1</v>
      </c>
    </row>
    <row r="267" spans="1:18" ht="12.75">
      <c r="A267">
        <v>1</v>
      </c>
      <c r="B267" t="str">
        <f t="shared" si="4"/>
        <v>7366F1</v>
      </c>
      <c r="C267" s="103" t="s">
        <v>375</v>
      </c>
      <c r="D267" s="104" t="s">
        <v>0</v>
      </c>
      <c r="E267" t="s">
        <v>1</v>
      </c>
      <c r="F267" t="s">
        <v>1</v>
      </c>
      <c r="G267" t="s">
        <v>1</v>
      </c>
      <c r="H267" t="s">
        <v>1</v>
      </c>
      <c r="I267" t="s">
        <v>1</v>
      </c>
      <c r="J267" t="s">
        <v>1</v>
      </c>
      <c r="K267" t="s">
        <v>1</v>
      </c>
      <c r="L267" t="s">
        <v>1</v>
      </c>
      <c r="M267" t="s">
        <v>1</v>
      </c>
      <c r="N267" t="s">
        <v>1</v>
      </c>
      <c r="O267" t="s">
        <v>1</v>
      </c>
      <c r="P267" t="s">
        <v>1</v>
      </c>
      <c r="Q267" t="s">
        <v>1</v>
      </c>
      <c r="R267" t="s">
        <v>364</v>
      </c>
    </row>
    <row r="268" spans="1:17" ht="12.75">
      <c r="A268">
        <v>2</v>
      </c>
      <c r="B268" t="str">
        <f t="shared" si="4"/>
        <v>7366F2</v>
      </c>
      <c r="C268" s="103" t="s">
        <v>375</v>
      </c>
      <c r="D268" s="104" t="s">
        <v>0</v>
      </c>
      <c r="E268" t="s">
        <v>2</v>
      </c>
      <c r="F268" t="s">
        <v>1</v>
      </c>
      <c r="G268" t="s">
        <v>1</v>
      </c>
      <c r="H268" t="s">
        <v>1</v>
      </c>
      <c r="I268" t="s">
        <v>1</v>
      </c>
      <c r="J268" t="s">
        <v>1</v>
      </c>
      <c r="K268" t="s">
        <v>1</v>
      </c>
      <c r="L268" t="s">
        <v>1</v>
      </c>
      <c r="M268" t="s">
        <v>1</v>
      </c>
      <c r="N268" t="s">
        <v>1</v>
      </c>
      <c r="O268" t="s">
        <v>1</v>
      </c>
      <c r="P268" t="s">
        <v>1</v>
      </c>
      <c r="Q268" t="s">
        <v>1</v>
      </c>
    </row>
    <row r="269" spans="1:17" ht="12.75">
      <c r="A269">
        <v>3</v>
      </c>
      <c r="B269" t="str">
        <f t="shared" si="4"/>
        <v>7366F3</v>
      </c>
      <c r="C269" s="103" t="s">
        <v>375</v>
      </c>
      <c r="D269" s="104" t="s">
        <v>0</v>
      </c>
      <c r="E269" t="s">
        <v>3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L269" t="s">
        <v>1</v>
      </c>
      <c r="M269" t="s">
        <v>1</v>
      </c>
      <c r="N269" t="s">
        <v>1</v>
      </c>
      <c r="O269" t="s">
        <v>1</v>
      </c>
      <c r="P269" t="s">
        <v>1</v>
      </c>
      <c r="Q269" t="s">
        <v>1</v>
      </c>
    </row>
    <row r="270" spans="1:17" ht="12.75">
      <c r="A270">
        <v>4</v>
      </c>
      <c r="B270" t="str">
        <f t="shared" si="4"/>
        <v>7366F4</v>
      </c>
      <c r="C270" s="103" t="s">
        <v>375</v>
      </c>
      <c r="D270" s="104">
        <v>3</v>
      </c>
      <c r="E270" s="105">
        <v>780</v>
      </c>
      <c r="F270" s="105">
        <v>1238</v>
      </c>
      <c r="G270">
        <v>0.158</v>
      </c>
      <c r="H270" t="s">
        <v>1</v>
      </c>
      <c r="I270" t="s">
        <v>1</v>
      </c>
      <c r="J270" t="s">
        <v>1</v>
      </c>
      <c r="K270" s="105" t="s">
        <v>1</v>
      </c>
      <c r="L270" t="s">
        <v>1</v>
      </c>
      <c r="M270" t="s">
        <v>1</v>
      </c>
      <c r="N270" t="s">
        <v>1</v>
      </c>
      <c r="O270" t="s">
        <v>1</v>
      </c>
      <c r="P270" t="s">
        <v>1</v>
      </c>
      <c r="Q270" t="s">
        <v>1</v>
      </c>
    </row>
    <row r="271" spans="1:17" ht="12.75">
      <c r="A271">
        <v>5</v>
      </c>
      <c r="B271" t="str">
        <f t="shared" si="4"/>
        <v>7366F5</v>
      </c>
      <c r="C271" s="103" t="s">
        <v>375</v>
      </c>
      <c r="D271" s="104">
        <v>4</v>
      </c>
      <c r="E271" s="105">
        <v>664</v>
      </c>
      <c r="F271" s="105">
        <v>422</v>
      </c>
      <c r="G271">
        <v>0.063</v>
      </c>
      <c r="H271" t="s">
        <v>1</v>
      </c>
      <c r="I271" t="s">
        <v>1</v>
      </c>
      <c r="J271" t="s">
        <v>1</v>
      </c>
      <c r="K271" s="105" t="s">
        <v>1</v>
      </c>
      <c r="L271" t="s">
        <v>1</v>
      </c>
      <c r="M271" t="s">
        <v>1</v>
      </c>
      <c r="N271" t="s">
        <v>1</v>
      </c>
      <c r="O271" t="s">
        <v>1</v>
      </c>
      <c r="P271" t="s">
        <v>1</v>
      </c>
      <c r="Q271" t="s">
        <v>1</v>
      </c>
    </row>
    <row r="272" spans="1:17" ht="12.75">
      <c r="A272">
        <v>6</v>
      </c>
      <c r="B272" t="str">
        <f t="shared" si="4"/>
        <v>7366F6</v>
      </c>
      <c r="C272" s="103" t="s">
        <v>375</v>
      </c>
      <c r="D272" s="104">
        <v>5</v>
      </c>
      <c r="E272" s="105">
        <v>800</v>
      </c>
      <c r="F272" s="105">
        <v>46057</v>
      </c>
      <c r="G272">
        <v>5.757</v>
      </c>
      <c r="H272" t="s">
        <v>1</v>
      </c>
      <c r="I272" t="s">
        <v>1</v>
      </c>
      <c r="J272" t="s">
        <v>1</v>
      </c>
      <c r="K272" s="105" t="s">
        <v>1</v>
      </c>
      <c r="L272" t="s">
        <v>1</v>
      </c>
      <c r="M272" t="s">
        <v>1</v>
      </c>
      <c r="N272" t="s">
        <v>1</v>
      </c>
      <c r="O272" t="s">
        <v>1</v>
      </c>
      <c r="P272">
        <v>1</v>
      </c>
      <c r="Q272">
        <v>1</v>
      </c>
    </row>
    <row r="273" spans="1:17" ht="12.75">
      <c r="A273">
        <v>7</v>
      </c>
      <c r="B273" t="str">
        <f t="shared" si="4"/>
        <v>7366F7</v>
      </c>
      <c r="C273" s="103" t="s">
        <v>375</v>
      </c>
      <c r="D273" s="104">
        <v>6</v>
      </c>
      <c r="E273" s="105">
        <v>747</v>
      </c>
      <c r="F273" s="105" t="s">
        <v>1</v>
      </c>
      <c r="G273" t="s">
        <v>1</v>
      </c>
      <c r="H273" t="s">
        <v>1</v>
      </c>
      <c r="I273" t="s">
        <v>1</v>
      </c>
      <c r="J273" t="s">
        <v>1</v>
      </c>
      <c r="K273" s="105" t="s">
        <v>1</v>
      </c>
      <c r="L273" t="s">
        <v>1</v>
      </c>
      <c r="M273" t="s">
        <v>1</v>
      </c>
      <c r="N273" t="s">
        <v>1</v>
      </c>
      <c r="O273" t="s">
        <v>1</v>
      </c>
      <c r="P273" t="s">
        <v>1</v>
      </c>
      <c r="Q273" t="s">
        <v>1</v>
      </c>
    </row>
    <row r="274" spans="1:17" ht="12.75">
      <c r="A274">
        <v>8</v>
      </c>
      <c r="B274" t="str">
        <f t="shared" si="4"/>
        <v>7366F8</v>
      </c>
      <c r="C274" s="103" t="s">
        <v>375</v>
      </c>
      <c r="D274" s="104">
        <v>7</v>
      </c>
      <c r="E274" s="105">
        <v>714</v>
      </c>
      <c r="F274" s="105" t="s">
        <v>1</v>
      </c>
      <c r="G274" t="s">
        <v>1</v>
      </c>
      <c r="H274" t="s">
        <v>1</v>
      </c>
      <c r="I274" t="s">
        <v>1</v>
      </c>
      <c r="J274" t="s">
        <v>1</v>
      </c>
      <c r="K274" s="105" t="s">
        <v>1</v>
      </c>
      <c r="L274" t="s">
        <v>1</v>
      </c>
      <c r="M274" t="s">
        <v>1</v>
      </c>
      <c r="N274" t="s">
        <v>1</v>
      </c>
      <c r="O274" t="s">
        <v>1</v>
      </c>
      <c r="P274" t="s">
        <v>1</v>
      </c>
      <c r="Q274" t="s">
        <v>1</v>
      </c>
    </row>
    <row r="275" spans="1:17" ht="12.75">
      <c r="A275">
        <v>9</v>
      </c>
      <c r="B275" t="str">
        <f t="shared" si="4"/>
        <v>7366F9</v>
      </c>
      <c r="C275" s="103" t="s">
        <v>375</v>
      </c>
      <c r="D275" s="104" t="s">
        <v>4</v>
      </c>
      <c r="E275" s="105">
        <v>3705</v>
      </c>
      <c r="F275" s="105">
        <v>47717</v>
      </c>
      <c r="G275">
        <v>1.288</v>
      </c>
      <c r="H275" t="s">
        <v>1</v>
      </c>
      <c r="I275" t="s">
        <v>1</v>
      </c>
      <c r="J275" t="s">
        <v>1</v>
      </c>
      <c r="K275" s="105" t="s">
        <v>1</v>
      </c>
      <c r="L275" t="s">
        <v>1</v>
      </c>
      <c r="M275" t="s">
        <v>1</v>
      </c>
      <c r="N275" t="s">
        <v>1</v>
      </c>
      <c r="O275" t="s">
        <v>1</v>
      </c>
      <c r="P275">
        <v>1</v>
      </c>
      <c r="Q275">
        <v>1</v>
      </c>
    </row>
    <row r="276" spans="1:17" ht="12.75">
      <c r="A276">
        <v>10</v>
      </c>
      <c r="B276" t="str">
        <f t="shared" si="4"/>
        <v>7366F10</v>
      </c>
      <c r="C276" s="103" t="s">
        <v>375</v>
      </c>
      <c r="D276" s="104" t="s">
        <v>5</v>
      </c>
      <c r="E276" t="s">
        <v>1</v>
      </c>
      <c r="F276" t="s">
        <v>1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L276" t="s">
        <v>1</v>
      </c>
      <c r="M276" t="s">
        <v>1</v>
      </c>
      <c r="N276" t="s">
        <v>1</v>
      </c>
      <c r="O276" t="s">
        <v>1</v>
      </c>
      <c r="P276" t="s">
        <v>1</v>
      </c>
      <c r="Q276" t="s">
        <v>1</v>
      </c>
    </row>
    <row r="277" spans="1:17" ht="12.75">
      <c r="A277">
        <v>11</v>
      </c>
      <c r="B277" t="str">
        <f t="shared" si="4"/>
        <v>7366F11</v>
      </c>
      <c r="C277" s="103" t="s">
        <v>375</v>
      </c>
      <c r="D277" s="104">
        <v>3</v>
      </c>
      <c r="E277" t="s">
        <v>1</v>
      </c>
      <c r="F277" t="s">
        <v>1</v>
      </c>
      <c r="G277" t="s">
        <v>1</v>
      </c>
      <c r="H277" t="s">
        <v>1</v>
      </c>
      <c r="I277" s="105" t="s">
        <v>1</v>
      </c>
      <c r="J277" t="s">
        <v>1</v>
      </c>
      <c r="K277" t="s">
        <v>1</v>
      </c>
      <c r="L277" t="s">
        <v>1</v>
      </c>
      <c r="M277" t="s">
        <v>1</v>
      </c>
      <c r="N277" s="105" t="s">
        <v>1</v>
      </c>
      <c r="O277" s="105">
        <v>1238</v>
      </c>
      <c r="P277" t="s">
        <v>1</v>
      </c>
      <c r="Q277" t="s">
        <v>1</v>
      </c>
    </row>
    <row r="278" spans="1:17" ht="12.75">
      <c r="A278">
        <v>12</v>
      </c>
      <c r="B278" t="str">
        <f t="shared" si="4"/>
        <v>7366F12</v>
      </c>
      <c r="C278" s="103" t="s">
        <v>375</v>
      </c>
      <c r="D278" s="104">
        <v>4</v>
      </c>
      <c r="E278" t="s">
        <v>1</v>
      </c>
      <c r="F278" t="s">
        <v>1</v>
      </c>
      <c r="G278" t="s">
        <v>1</v>
      </c>
      <c r="H278" t="s">
        <v>1</v>
      </c>
      <c r="I278" s="105" t="s">
        <v>1</v>
      </c>
      <c r="J278" t="s">
        <v>1</v>
      </c>
      <c r="K278" t="s">
        <v>1</v>
      </c>
      <c r="L278" t="s">
        <v>1</v>
      </c>
      <c r="M278" t="s">
        <v>1</v>
      </c>
      <c r="N278" s="105" t="s">
        <v>1</v>
      </c>
      <c r="O278" s="105">
        <v>422</v>
      </c>
      <c r="P278" t="s">
        <v>1</v>
      </c>
      <c r="Q278" t="s">
        <v>1</v>
      </c>
    </row>
    <row r="279" spans="1:17" ht="12.75">
      <c r="A279">
        <v>13</v>
      </c>
      <c r="B279" t="str">
        <f t="shared" si="4"/>
        <v>7366F13</v>
      </c>
      <c r="C279" s="103" t="s">
        <v>375</v>
      </c>
      <c r="D279" s="104">
        <v>5</v>
      </c>
      <c r="E279" t="s">
        <v>1</v>
      </c>
      <c r="F279" t="s">
        <v>1</v>
      </c>
      <c r="G279" t="s">
        <v>1</v>
      </c>
      <c r="H279" t="s">
        <v>1</v>
      </c>
      <c r="I279" s="105">
        <v>11414</v>
      </c>
      <c r="J279" t="s">
        <v>1</v>
      </c>
      <c r="K279" t="s">
        <v>1</v>
      </c>
      <c r="L279" t="s">
        <v>1</v>
      </c>
      <c r="M279" t="s">
        <v>1</v>
      </c>
      <c r="N279" s="105">
        <v>34643</v>
      </c>
      <c r="O279" s="105" t="s">
        <v>1</v>
      </c>
      <c r="P279" t="s">
        <v>1</v>
      </c>
      <c r="Q279" t="s">
        <v>1</v>
      </c>
    </row>
    <row r="280" spans="1:17" ht="12.75">
      <c r="A280">
        <v>14</v>
      </c>
      <c r="B280" t="str">
        <f t="shared" si="4"/>
        <v>7366F14</v>
      </c>
      <c r="C280" s="103" t="s">
        <v>375</v>
      </c>
      <c r="D280" s="104" t="s">
        <v>0</v>
      </c>
      <c r="E280" t="s">
        <v>1</v>
      </c>
      <c r="F280" t="s">
        <v>1</v>
      </c>
      <c r="G280" t="s">
        <v>1</v>
      </c>
      <c r="H280" t="s">
        <v>1</v>
      </c>
      <c r="I280" s="105" t="s">
        <v>1</v>
      </c>
      <c r="J280" t="s">
        <v>1</v>
      </c>
      <c r="K280" t="s">
        <v>1</v>
      </c>
      <c r="L280" t="s">
        <v>1</v>
      </c>
      <c r="M280" t="s">
        <v>1</v>
      </c>
      <c r="N280" s="105" t="s">
        <v>1</v>
      </c>
      <c r="O280" s="105" t="s">
        <v>1</v>
      </c>
      <c r="P280" t="s">
        <v>1</v>
      </c>
      <c r="Q280" t="s">
        <v>1</v>
      </c>
    </row>
    <row r="281" spans="1:17" ht="12.75">
      <c r="A281">
        <v>15</v>
      </c>
      <c r="B281" t="str">
        <f t="shared" si="4"/>
        <v>7366F15</v>
      </c>
      <c r="C281" s="103" t="s">
        <v>375</v>
      </c>
      <c r="D281" s="104" t="s">
        <v>0</v>
      </c>
      <c r="E281" t="s">
        <v>1</v>
      </c>
      <c r="F281" t="s">
        <v>1</v>
      </c>
      <c r="G281" t="s">
        <v>1</v>
      </c>
      <c r="H281" t="s">
        <v>1</v>
      </c>
      <c r="I281" s="105" t="s">
        <v>1</v>
      </c>
      <c r="J281" t="s">
        <v>1</v>
      </c>
      <c r="K281" t="s">
        <v>1</v>
      </c>
      <c r="L281" t="s">
        <v>1</v>
      </c>
      <c r="M281" t="s">
        <v>1</v>
      </c>
      <c r="N281" s="105" t="s">
        <v>1</v>
      </c>
      <c r="O281" s="105" t="s">
        <v>1</v>
      </c>
      <c r="P281" t="s">
        <v>1</v>
      </c>
      <c r="Q281" t="s">
        <v>1</v>
      </c>
    </row>
    <row r="282" spans="1:17" ht="12.75">
      <c r="A282">
        <v>16</v>
      </c>
      <c r="B282" t="str">
        <f t="shared" si="4"/>
        <v>7366F16</v>
      </c>
      <c r="C282" s="103" t="s">
        <v>375</v>
      </c>
      <c r="D282" s="104" t="s">
        <v>4</v>
      </c>
      <c r="E282" t="s">
        <v>1</v>
      </c>
      <c r="F282" t="s">
        <v>1</v>
      </c>
      <c r="G282" t="s">
        <v>1</v>
      </c>
      <c r="H282" t="s">
        <v>1</v>
      </c>
      <c r="I282" s="105">
        <v>11414</v>
      </c>
      <c r="J282" t="s">
        <v>1</v>
      </c>
      <c r="K282" t="s">
        <v>1</v>
      </c>
      <c r="L282" t="s">
        <v>1</v>
      </c>
      <c r="M282" t="s">
        <v>1</v>
      </c>
      <c r="N282" s="105">
        <v>34643</v>
      </c>
      <c r="O282" s="105">
        <v>1660</v>
      </c>
      <c r="P282" t="s">
        <v>1</v>
      </c>
      <c r="Q282" t="s">
        <v>1</v>
      </c>
    </row>
    <row r="283" spans="1:17" ht="12.75">
      <c r="A283">
        <v>17</v>
      </c>
      <c r="B283" t="str">
        <f t="shared" si="4"/>
        <v>7366F17</v>
      </c>
      <c r="C283" s="103" t="s">
        <v>375</v>
      </c>
      <c r="D283" s="104" t="s">
        <v>5</v>
      </c>
      <c r="E283" t="s">
        <v>1</v>
      </c>
      <c r="F283" t="s">
        <v>1</v>
      </c>
      <c r="G283" t="s">
        <v>1</v>
      </c>
      <c r="H283" t="s">
        <v>1</v>
      </c>
      <c r="I283" t="s">
        <v>1</v>
      </c>
      <c r="J283" t="s">
        <v>1</v>
      </c>
      <c r="K283" t="s">
        <v>1</v>
      </c>
      <c r="L283" t="s">
        <v>1</v>
      </c>
      <c r="M283" t="s">
        <v>1</v>
      </c>
      <c r="N283" t="s">
        <v>1</v>
      </c>
      <c r="O283" t="s">
        <v>1</v>
      </c>
      <c r="P283" t="s">
        <v>1</v>
      </c>
      <c r="Q283" t="s">
        <v>1</v>
      </c>
    </row>
    <row r="284" spans="1:17" ht="12.75">
      <c r="A284">
        <v>18</v>
      </c>
      <c r="B284" t="str">
        <f t="shared" si="4"/>
        <v>7366F18</v>
      </c>
      <c r="C284" s="103" t="s">
        <v>375</v>
      </c>
      <c r="D284" s="104">
        <v>3</v>
      </c>
      <c r="E284" t="s">
        <v>1</v>
      </c>
      <c r="F284" t="s">
        <v>1</v>
      </c>
      <c r="G284" t="s">
        <v>1</v>
      </c>
      <c r="H284" t="s">
        <v>1</v>
      </c>
      <c r="I284" s="105" t="s">
        <v>1</v>
      </c>
      <c r="J284" t="s">
        <v>1</v>
      </c>
      <c r="K284" t="s">
        <v>1</v>
      </c>
      <c r="L284" t="s">
        <v>1</v>
      </c>
      <c r="M284" t="s">
        <v>1</v>
      </c>
      <c r="N284" s="105" t="s">
        <v>1</v>
      </c>
      <c r="O284" s="105">
        <v>227</v>
      </c>
      <c r="P284" t="s">
        <v>1</v>
      </c>
      <c r="Q284" t="s">
        <v>1</v>
      </c>
    </row>
    <row r="285" spans="1:17" ht="12.75">
      <c r="A285">
        <v>19</v>
      </c>
      <c r="B285" t="str">
        <f t="shared" si="4"/>
        <v>7366F19</v>
      </c>
      <c r="C285" s="103" t="s">
        <v>375</v>
      </c>
      <c r="D285" s="104">
        <v>4</v>
      </c>
      <c r="E285" t="s">
        <v>1</v>
      </c>
      <c r="F285" t="s">
        <v>1</v>
      </c>
      <c r="G285" s="105" t="s">
        <v>1</v>
      </c>
      <c r="H285" t="s">
        <v>1</v>
      </c>
      <c r="I285" s="105" t="s">
        <v>1</v>
      </c>
      <c r="J285" t="s">
        <v>1</v>
      </c>
      <c r="K285" t="s">
        <v>1</v>
      </c>
      <c r="L285" s="105" t="s">
        <v>1</v>
      </c>
      <c r="M285" s="105" t="s">
        <v>1</v>
      </c>
      <c r="N285" s="105" t="s">
        <v>1</v>
      </c>
      <c r="O285" s="105">
        <v>384</v>
      </c>
      <c r="P285" t="s">
        <v>1</v>
      </c>
      <c r="Q285" t="s">
        <v>1</v>
      </c>
    </row>
    <row r="286" spans="1:17" ht="12.75">
      <c r="A286">
        <v>20</v>
      </c>
      <c r="B286" t="str">
        <f t="shared" si="4"/>
        <v>7366F20</v>
      </c>
      <c r="C286" s="103" t="s">
        <v>375</v>
      </c>
      <c r="D286" s="104">
        <v>5</v>
      </c>
      <c r="E286" t="s">
        <v>1</v>
      </c>
      <c r="F286" t="s">
        <v>1</v>
      </c>
      <c r="G286" s="105" t="s">
        <v>1</v>
      </c>
      <c r="H286">
        <v>94269</v>
      </c>
      <c r="I286" s="105">
        <v>9665</v>
      </c>
      <c r="J286" t="s">
        <v>1</v>
      </c>
      <c r="K286" s="105" t="s">
        <v>1</v>
      </c>
      <c r="L286" s="105" t="s">
        <v>1</v>
      </c>
      <c r="M286" s="105">
        <v>128644</v>
      </c>
      <c r="N286" s="105">
        <v>12233</v>
      </c>
      <c r="O286" s="105" t="s">
        <v>1</v>
      </c>
      <c r="P286" t="s">
        <v>1</v>
      </c>
      <c r="Q286" t="s">
        <v>1</v>
      </c>
    </row>
    <row r="287" spans="1:17" ht="12.75">
      <c r="A287">
        <v>21</v>
      </c>
      <c r="B287" t="str">
        <f t="shared" si="4"/>
        <v>7366F21</v>
      </c>
      <c r="C287" s="103" t="s">
        <v>375</v>
      </c>
      <c r="D287" s="104" t="s">
        <v>0</v>
      </c>
      <c r="E287" t="s">
        <v>1</v>
      </c>
      <c r="F287" s="105" t="s">
        <v>1</v>
      </c>
      <c r="G287" s="105" t="s">
        <v>1</v>
      </c>
      <c r="H287" s="105" t="s">
        <v>1</v>
      </c>
      <c r="I287" s="105" t="s">
        <v>1</v>
      </c>
      <c r="J287" t="s">
        <v>1</v>
      </c>
      <c r="K287" s="105" t="s">
        <v>1</v>
      </c>
      <c r="L287" s="105" t="s">
        <v>1</v>
      </c>
      <c r="M287" s="105" t="s">
        <v>1</v>
      </c>
      <c r="N287" s="105" t="s">
        <v>1</v>
      </c>
      <c r="O287" s="105" t="s">
        <v>1</v>
      </c>
      <c r="P287" t="s">
        <v>1</v>
      </c>
      <c r="Q287" t="s">
        <v>1</v>
      </c>
    </row>
    <row r="288" spans="1:17" ht="12.75">
      <c r="A288">
        <v>22</v>
      </c>
      <c r="B288" t="str">
        <f t="shared" si="4"/>
        <v>7366F22</v>
      </c>
      <c r="C288" s="103" t="s">
        <v>375</v>
      </c>
      <c r="D288" s="104" t="s">
        <v>0</v>
      </c>
      <c r="E288" t="s">
        <v>1</v>
      </c>
      <c r="F288" s="105" t="s">
        <v>1</v>
      </c>
      <c r="G288" s="105" t="s">
        <v>1</v>
      </c>
      <c r="H288" s="105" t="s">
        <v>1</v>
      </c>
      <c r="I288" s="105" t="s">
        <v>1</v>
      </c>
      <c r="J288" t="s">
        <v>1</v>
      </c>
      <c r="K288" s="105" t="s">
        <v>1</v>
      </c>
      <c r="L288" s="105" t="s">
        <v>1</v>
      </c>
      <c r="M288" s="105" t="s">
        <v>1</v>
      </c>
      <c r="N288" s="105" t="s">
        <v>1</v>
      </c>
      <c r="O288" s="105" t="s">
        <v>1</v>
      </c>
      <c r="P288" t="s">
        <v>1</v>
      </c>
      <c r="Q288" t="s">
        <v>1</v>
      </c>
    </row>
    <row r="289" spans="1:17" ht="12.75">
      <c r="A289">
        <v>23</v>
      </c>
      <c r="B289" t="str">
        <f t="shared" si="4"/>
        <v>7366F23</v>
      </c>
      <c r="C289" s="103" t="s">
        <v>375</v>
      </c>
      <c r="D289" s="104" t="s">
        <v>4</v>
      </c>
      <c r="E289" t="s">
        <v>1</v>
      </c>
      <c r="F289" s="105" t="s">
        <v>1</v>
      </c>
      <c r="G289" s="105" t="s">
        <v>1</v>
      </c>
      <c r="H289" s="105">
        <v>94269</v>
      </c>
      <c r="I289" s="105">
        <v>9665</v>
      </c>
      <c r="J289" t="s">
        <v>1</v>
      </c>
      <c r="K289" s="105" t="s">
        <v>1</v>
      </c>
      <c r="L289" s="105" t="s">
        <v>1</v>
      </c>
      <c r="M289" s="105">
        <v>128644</v>
      </c>
      <c r="N289" s="105">
        <v>12233</v>
      </c>
      <c r="O289" s="105">
        <v>611</v>
      </c>
      <c r="P289" t="s">
        <v>1</v>
      </c>
      <c r="Q289" t="s">
        <v>1</v>
      </c>
    </row>
    <row r="290" spans="1:17" ht="12.75">
      <c r="A290">
        <v>24</v>
      </c>
      <c r="B290" t="str">
        <f t="shared" si="4"/>
        <v>7366F24</v>
      </c>
      <c r="C290" s="103" t="s">
        <v>375</v>
      </c>
      <c r="D290" s="104" t="s">
        <v>5</v>
      </c>
      <c r="E290" t="s">
        <v>1</v>
      </c>
      <c r="F290" t="s">
        <v>1</v>
      </c>
      <c r="G290" t="s">
        <v>1</v>
      </c>
      <c r="H290" t="s">
        <v>1</v>
      </c>
      <c r="I290" t="s">
        <v>1</v>
      </c>
      <c r="J290" t="s">
        <v>1</v>
      </c>
      <c r="K290" t="s">
        <v>1</v>
      </c>
      <c r="L290" t="s">
        <v>1</v>
      </c>
      <c r="M290" t="s">
        <v>1</v>
      </c>
      <c r="N290" t="s">
        <v>1</v>
      </c>
      <c r="O290" t="s">
        <v>1</v>
      </c>
      <c r="P290" t="s">
        <v>1</v>
      </c>
      <c r="Q290" t="s">
        <v>1</v>
      </c>
    </row>
    <row r="291" spans="1:17" ht="12.75">
      <c r="A291">
        <v>25</v>
      </c>
      <c r="B291" t="str">
        <f t="shared" si="4"/>
        <v>7366F25</v>
      </c>
      <c r="C291" s="103" t="s">
        <v>375</v>
      </c>
      <c r="D291" s="104" t="s">
        <v>0</v>
      </c>
      <c r="E291" t="s">
        <v>1</v>
      </c>
      <c r="F291" t="s">
        <v>1</v>
      </c>
      <c r="G291" t="s">
        <v>1</v>
      </c>
      <c r="H291" s="105" t="s">
        <v>1</v>
      </c>
      <c r="I291" s="105">
        <v>244811</v>
      </c>
      <c r="J291" s="105">
        <v>611</v>
      </c>
      <c r="K291" t="s">
        <v>1</v>
      </c>
      <c r="L291" t="s">
        <v>1</v>
      </c>
      <c r="M291" t="s">
        <v>1</v>
      </c>
      <c r="N291" t="s">
        <v>1</v>
      </c>
      <c r="O291" t="s">
        <v>1</v>
      </c>
      <c r="P291" t="s">
        <v>1</v>
      </c>
      <c r="Q291" t="s">
        <v>1</v>
      </c>
    </row>
    <row r="292" spans="1:17" ht="12.75">
      <c r="A292">
        <v>26</v>
      </c>
      <c r="B292" t="str">
        <f t="shared" si="4"/>
        <v>7366F26</v>
      </c>
      <c r="C292" s="103" t="s">
        <v>375</v>
      </c>
      <c r="D292" s="104" t="s">
        <v>0</v>
      </c>
      <c r="E292" t="s">
        <v>1</v>
      </c>
      <c r="F292" t="s">
        <v>1</v>
      </c>
      <c r="G292" t="s">
        <v>1</v>
      </c>
      <c r="H292" t="s">
        <v>1</v>
      </c>
      <c r="I292" t="s">
        <v>1</v>
      </c>
      <c r="J292" t="s">
        <v>1</v>
      </c>
      <c r="K292" t="s">
        <v>1</v>
      </c>
      <c r="L292" t="s">
        <v>1</v>
      </c>
      <c r="M292" t="s">
        <v>1</v>
      </c>
      <c r="N292" t="s">
        <v>1</v>
      </c>
      <c r="O292" t="s">
        <v>1</v>
      </c>
      <c r="P292" t="s">
        <v>1</v>
      </c>
      <c r="Q292" t="s">
        <v>1</v>
      </c>
    </row>
    <row r="293" spans="1:17" ht="12.75">
      <c r="A293">
        <v>27</v>
      </c>
      <c r="B293" t="str">
        <f t="shared" si="4"/>
        <v>7366F27</v>
      </c>
      <c r="C293" s="103" t="s">
        <v>375</v>
      </c>
      <c r="D293" s="104" t="s">
        <v>0</v>
      </c>
      <c r="E293" t="s">
        <v>1</v>
      </c>
      <c r="F293" t="s">
        <v>1</v>
      </c>
      <c r="G293" t="s">
        <v>1</v>
      </c>
      <c r="H293" s="105" t="s">
        <v>1</v>
      </c>
      <c r="I293" s="105">
        <v>-5897</v>
      </c>
      <c r="J293" t="s">
        <v>1</v>
      </c>
      <c r="K293" t="s">
        <v>1</v>
      </c>
      <c r="L293" t="s">
        <v>1</v>
      </c>
      <c r="M293" t="s">
        <v>1</v>
      </c>
      <c r="N293" t="s">
        <v>1</v>
      </c>
      <c r="O293" t="s">
        <v>1</v>
      </c>
      <c r="P293" t="s">
        <v>1</v>
      </c>
      <c r="Q293" t="s">
        <v>1</v>
      </c>
    </row>
    <row r="294" spans="1:17" ht="12.75">
      <c r="A294">
        <v>28</v>
      </c>
      <c r="B294" t="str">
        <f t="shared" si="4"/>
        <v>7366F28</v>
      </c>
      <c r="C294" s="103" t="s">
        <v>375</v>
      </c>
      <c r="D294" s="104" t="s">
        <v>0</v>
      </c>
      <c r="E294" t="s">
        <v>1</v>
      </c>
      <c r="F294" t="s">
        <v>1</v>
      </c>
      <c r="G294" t="s">
        <v>1</v>
      </c>
      <c r="H294" s="105" t="s">
        <v>1</v>
      </c>
      <c r="I294" s="105">
        <v>238914</v>
      </c>
      <c r="J294" s="105">
        <v>611</v>
      </c>
      <c r="K294" t="s">
        <v>1</v>
      </c>
      <c r="L294" t="s">
        <v>1</v>
      </c>
      <c r="M294" t="s">
        <v>1</v>
      </c>
      <c r="N294" t="s">
        <v>1</v>
      </c>
      <c r="O294" t="s">
        <v>1</v>
      </c>
      <c r="P294" t="s">
        <v>1</v>
      </c>
      <c r="Q294" t="s">
        <v>1</v>
      </c>
    </row>
    <row r="295" spans="1:17" ht="12.75">
      <c r="A295">
        <v>29</v>
      </c>
      <c r="B295" t="str">
        <f t="shared" si="4"/>
        <v>7366F29</v>
      </c>
      <c r="C295" s="103" t="s">
        <v>375</v>
      </c>
      <c r="D295" s="104" t="s">
        <v>0</v>
      </c>
      <c r="E295" t="s">
        <v>1</v>
      </c>
      <c r="F295" t="s">
        <v>1</v>
      </c>
      <c r="G295" t="s">
        <v>1</v>
      </c>
      <c r="H295" s="105">
        <v>81325</v>
      </c>
      <c r="I295" s="105">
        <v>48943</v>
      </c>
      <c r="J295" s="105">
        <v>2186</v>
      </c>
      <c r="K295" t="s">
        <v>1</v>
      </c>
      <c r="L295" t="s">
        <v>1</v>
      </c>
      <c r="M295" t="s">
        <v>1</v>
      </c>
      <c r="N295" t="s">
        <v>1</v>
      </c>
      <c r="O295" t="s">
        <v>1</v>
      </c>
      <c r="P295" t="s">
        <v>1</v>
      </c>
      <c r="Q295" t="s">
        <v>1</v>
      </c>
    </row>
    <row r="296" spans="1:17" ht="12.75">
      <c r="A296">
        <v>30</v>
      </c>
      <c r="B296" t="str">
        <f t="shared" si="4"/>
        <v>7366F30</v>
      </c>
      <c r="C296" s="103" t="s">
        <v>375</v>
      </c>
      <c r="D296" s="104" t="s">
        <v>0</v>
      </c>
      <c r="E296" t="s">
        <v>1</v>
      </c>
      <c r="F296" t="s">
        <v>1</v>
      </c>
      <c r="G296" t="s">
        <v>1</v>
      </c>
      <c r="H296">
        <v>0</v>
      </c>
      <c r="I296">
        <v>0.01</v>
      </c>
      <c r="J296">
        <v>0.01</v>
      </c>
      <c r="K296" t="s">
        <v>1</v>
      </c>
      <c r="L296" t="s">
        <v>1</v>
      </c>
      <c r="M296" t="s">
        <v>1</v>
      </c>
      <c r="N296" t="s">
        <v>1</v>
      </c>
      <c r="O296" t="s">
        <v>1</v>
      </c>
      <c r="P296" t="s">
        <v>1</v>
      </c>
      <c r="Q296" t="s">
        <v>1</v>
      </c>
    </row>
    <row r="297" spans="1:17" ht="12.75">
      <c r="A297">
        <v>31</v>
      </c>
      <c r="B297" t="str">
        <f t="shared" si="4"/>
        <v>7366F31</v>
      </c>
      <c r="C297" s="103" t="s">
        <v>375</v>
      </c>
      <c r="D297" s="104" t="s">
        <v>0</v>
      </c>
      <c r="E297" t="s">
        <v>1</v>
      </c>
      <c r="F297" t="s">
        <v>1</v>
      </c>
      <c r="G297" t="s">
        <v>1</v>
      </c>
      <c r="H297">
        <v>0</v>
      </c>
      <c r="I297">
        <v>6.448</v>
      </c>
      <c r="J297">
        <v>0.016</v>
      </c>
      <c r="K297">
        <v>6.464</v>
      </c>
      <c r="L297" t="s">
        <v>1</v>
      </c>
      <c r="M297" t="s">
        <v>1</v>
      </c>
      <c r="N297" t="s">
        <v>1</v>
      </c>
      <c r="O297" t="s">
        <v>1</v>
      </c>
      <c r="P297" t="s">
        <v>1</v>
      </c>
      <c r="Q297" t="s">
        <v>1</v>
      </c>
    </row>
    <row r="298" spans="1:17" ht="12.75">
      <c r="A298">
        <v>32</v>
      </c>
      <c r="B298" t="str">
        <f t="shared" si="4"/>
        <v>7366F32</v>
      </c>
      <c r="C298" s="103" t="s">
        <v>375</v>
      </c>
      <c r="D298" s="104" t="s">
        <v>0</v>
      </c>
      <c r="E298" t="s">
        <v>1</v>
      </c>
      <c r="F298" t="s">
        <v>1</v>
      </c>
      <c r="G298" t="s">
        <v>1</v>
      </c>
      <c r="H298">
        <v>0</v>
      </c>
      <c r="I298">
        <v>2.476</v>
      </c>
      <c r="J298">
        <v>0.023</v>
      </c>
      <c r="K298">
        <v>2.499</v>
      </c>
      <c r="L298" t="s">
        <v>1</v>
      </c>
      <c r="M298" t="s">
        <v>1</v>
      </c>
      <c r="N298" t="s">
        <v>1</v>
      </c>
      <c r="O298" t="s">
        <v>1</v>
      </c>
      <c r="P298" t="s">
        <v>1</v>
      </c>
      <c r="Q298" t="s">
        <v>1</v>
      </c>
    </row>
    <row r="299" spans="1:17" ht="12.75">
      <c r="A299">
        <v>33</v>
      </c>
      <c r="B299" t="str">
        <f t="shared" si="4"/>
        <v>7366F33</v>
      </c>
      <c r="C299" s="103" t="s">
        <v>375</v>
      </c>
      <c r="D299" s="104" t="s">
        <v>0</v>
      </c>
      <c r="E299" t="s">
        <v>1</v>
      </c>
      <c r="F299" t="s">
        <v>1</v>
      </c>
      <c r="G299" t="s">
        <v>1</v>
      </c>
      <c r="H299">
        <v>2.315</v>
      </c>
      <c r="I299">
        <v>1.394</v>
      </c>
      <c r="J299">
        <v>0.062</v>
      </c>
      <c r="K299">
        <v>3.771</v>
      </c>
      <c r="L299" t="s">
        <v>1</v>
      </c>
      <c r="M299" t="s">
        <v>1</v>
      </c>
      <c r="N299" t="s">
        <v>1</v>
      </c>
      <c r="O299" t="s">
        <v>1</v>
      </c>
      <c r="P299" t="s">
        <v>1</v>
      </c>
      <c r="Q299" t="s">
        <v>1</v>
      </c>
    </row>
    <row r="300" spans="1:17" ht="12.75">
      <c r="A300">
        <v>34</v>
      </c>
      <c r="B300" t="str">
        <f t="shared" si="4"/>
        <v>7366F34</v>
      </c>
      <c r="C300" s="103" t="s">
        <v>375</v>
      </c>
      <c r="D300" s="104" t="s">
        <v>0</v>
      </c>
      <c r="E300" t="s">
        <v>1</v>
      </c>
      <c r="F300" t="s">
        <v>1</v>
      </c>
      <c r="G300" t="s">
        <v>1</v>
      </c>
      <c r="H300">
        <v>2.315</v>
      </c>
      <c r="I300">
        <v>1.405</v>
      </c>
      <c r="J300">
        <v>0.062</v>
      </c>
      <c r="K300">
        <v>3.782</v>
      </c>
      <c r="L300" t="s">
        <v>1</v>
      </c>
      <c r="M300" t="s">
        <v>1</v>
      </c>
      <c r="N300" t="s">
        <v>1</v>
      </c>
      <c r="O300" t="s">
        <v>1</v>
      </c>
      <c r="P300" t="s">
        <v>1</v>
      </c>
      <c r="Q300" t="s">
        <v>1</v>
      </c>
    </row>
    <row r="301" spans="1:17" ht="12.75">
      <c r="A301">
        <v>35</v>
      </c>
      <c r="B301" t="str">
        <f t="shared" si="4"/>
        <v>7366F35</v>
      </c>
      <c r="C301" s="103" t="s">
        <v>375</v>
      </c>
      <c r="D301" s="104" t="s">
        <v>0</v>
      </c>
      <c r="E301" t="s">
        <v>1</v>
      </c>
      <c r="F301" t="s">
        <v>1</v>
      </c>
      <c r="G301" t="s">
        <v>1</v>
      </c>
      <c r="H301">
        <v>2.195</v>
      </c>
      <c r="I301">
        <v>1.321</v>
      </c>
      <c r="J301">
        <v>0.059</v>
      </c>
      <c r="K301">
        <v>3.575</v>
      </c>
      <c r="L301" t="s">
        <v>1</v>
      </c>
      <c r="M301" t="s">
        <v>1</v>
      </c>
      <c r="N301" t="s">
        <v>1</v>
      </c>
      <c r="O301" t="s">
        <v>1</v>
      </c>
      <c r="P301" t="s">
        <v>1</v>
      </c>
      <c r="Q301" t="s">
        <v>1</v>
      </c>
    </row>
    <row r="302" spans="1:17" ht="12.75">
      <c r="A302">
        <v>36</v>
      </c>
      <c r="B302" t="str">
        <f t="shared" si="4"/>
        <v>7366F36</v>
      </c>
      <c r="C302" s="103" t="s">
        <v>375</v>
      </c>
      <c r="D302" s="104" t="s">
        <v>0</v>
      </c>
      <c r="E302" t="s">
        <v>1</v>
      </c>
      <c r="F302" t="s">
        <v>1</v>
      </c>
      <c r="G302" t="s">
        <v>1</v>
      </c>
      <c r="H302">
        <v>2.308</v>
      </c>
      <c r="I302">
        <v>1.401</v>
      </c>
      <c r="J302">
        <v>0.062</v>
      </c>
      <c r="K302">
        <v>3.771</v>
      </c>
      <c r="L302" t="s">
        <v>1</v>
      </c>
      <c r="M302" t="s">
        <v>1</v>
      </c>
      <c r="N302" t="s">
        <v>1</v>
      </c>
      <c r="O302" t="s">
        <v>1</v>
      </c>
      <c r="P302" t="s">
        <v>1</v>
      </c>
      <c r="Q302" t="s">
        <v>1</v>
      </c>
    </row>
    <row r="303" spans="1:17" ht="12.75">
      <c r="A303">
        <v>37</v>
      </c>
      <c r="B303" t="str">
        <f t="shared" si="4"/>
        <v>7366F37</v>
      </c>
      <c r="C303" s="103" t="s">
        <v>375</v>
      </c>
      <c r="D303" s="104" t="s">
        <v>0</v>
      </c>
      <c r="E303" t="s">
        <v>1</v>
      </c>
      <c r="F303" t="s">
        <v>358</v>
      </c>
      <c r="G303" t="s">
        <v>368</v>
      </c>
      <c r="H303" t="s">
        <v>378</v>
      </c>
      <c r="I303" t="s">
        <v>379</v>
      </c>
      <c r="J303" t="s">
        <v>1</v>
      </c>
      <c r="K303">
        <v>5.515</v>
      </c>
      <c r="L303" t="s">
        <v>1</v>
      </c>
      <c r="M303" t="s">
        <v>1</v>
      </c>
      <c r="N303" t="s">
        <v>1</v>
      </c>
      <c r="O303" t="s">
        <v>1</v>
      </c>
      <c r="P303" t="s">
        <v>1</v>
      </c>
      <c r="Q303" t="s">
        <v>1</v>
      </c>
    </row>
    <row r="304" spans="1:17" ht="12.75">
      <c r="A304">
        <v>38</v>
      </c>
      <c r="B304" t="str">
        <f t="shared" si="4"/>
        <v>7366F38</v>
      </c>
      <c r="C304" s="103" t="s">
        <v>375</v>
      </c>
      <c r="D304" s="104" t="s">
        <v>0</v>
      </c>
      <c r="E304" t="s">
        <v>1</v>
      </c>
      <c r="F304">
        <v>5.9</v>
      </c>
      <c r="G304">
        <v>5.9</v>
      </c>
      <c r="H304">
        <v>5.9</v>
      </c>
      <c r="I304">
        <v>5.52</v>
      </c>
      <c r="J304" t="s">
        <v>1</v>
      </c>
      <c r="K304" t="s">
        <v>1</v>
      </c>
      <c r="L304" t="s">
        <v>1</v>
      </c>
      <c r="M304" t="s">
        <v>1</v>
      </c>
      <c r="N304" t="s">
        <v>1</v>
      </c>
      <c r="O304" t="s">
        <v>1</v>
      </c>
      <c r="P304" t="s">
        <v>1</v>
      </c>
      <c r="Q304" t="s">
        <v>1</v>
      </c>
    </row>
    <row r="305" spans="1:18" ht="12.75">
      <c r="A305">
        <v>1</v>
      </c>
      <c r="B305" t="str">
        <f t="shared" si="4"/>
        <v>8709F1</v>
      </c>
      <c r="C305" s="103" t="s">
        <v>376</v>
      </c>
      <c r="D305" s="104" t="s">
        <v>0</v>
      </c>
      <c r="E305" t="s">
        <v>1</v>
      </c>
      <c r="F305" t="s">
        <v>1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L305" t="s">
        <v>1</v>
      </c>
      <c r="M305" t="s">
        <v>1</v>
      </c>
      <c r="N305" t="s">
        <v>1</v>
      </c>
      <c r="O305" t="s">
        <v>1</v>
      </c>
      <c r="P305" t="s">
        <v>1</v>
      </c>
      <c r="Q305" t="s">
        <v>1</v>
      </c>
      <c r="R305" t="s">
        <v>365</v>
      </c>
    </row>
    <row r="306" spans="1:17" ht="12.75">
      <c r="A306">
        <v>2</v>
      </c>
      <c r="B306" t="str">
        <f t="shared" si="4"/>
        <v>8709F2</v>
      </c>
      <c r="C306" s="103" t="s">
        <v>376</v>
      </c>
      <c r="D306" s="104" t="s">
        <v>0</v>
      </c>
      <c r="E306" t="s">
        <v>2</v>
      </c>
      <c r="F306" t="s">
        <v>1</v>
      </c>
      <c r="G306" t="s">
        <v>1</v>
      </c>
      <c r="H306" t="s">
        <v>1</v>
      </c>
      <c r="I306" t="s">
        <v>1</v>
      </c>
      <c r="J306" t="s">
        <v>1</v>
      </c>
      <c r="K306" t="s">
        <v>1</v>
      </c>
      <c r="L306" t="s">
        <v>1</v>
      </c>
      <c r="M306" t="s">
        <v>1</v>
      </c>
      <c r="N306" t="s">
        <v>1</v>
      </c>
      <c r="O306" t="s">
        <v>1</v>
      </c>
      <c r="P306" t="s">
        <v>1</v>
      </c>
      <c r="Q306" t="s">
        <v>1</v>
      </c>
    </row>
    <row r="307" spans="1:17" ht="12.75">
      <c r="A307">
        <v>3</v>
      </c>
      <c r="B307" t="str">
        <f t="shared" si="4"/>
        <v>8709F3</v>
      </c>
      <c r="C307" s="103" t="s">
        <v>376</v>
      </c>
      <c r="D307" s="104" t="s">
        <v>0</v>
      </c>
      <c r="E307" t="s">
        <v>3</v>
      </c>
      <c r="F307" t="s">
        <v>1</v>
      </c>
      <c r="G307" t="s">
        <v>1</v>
      </c>
      <c r="H307" t="s">
        <v>1</v>
      </c>
      <c r="I307" t="s">
        <v>1</v>
      </c>
      <c r="J307" t="s">
        <v>1</v>
      </c>
      <c r="K307" t="s">
        <v>1</v>
      </c>
      <c r="L307" t="s">
        <v>1</v>
      </c>
      <c r="M307" t="s">
        <v>1</v>
      </c>
      <c r="N307" t="s">
        <v>1</v>
      </c>
      <c r="O307" t="s">
        <v>1</v>
      </c>
      <c r="P307" t="s">
        <v>1</v>
      </c>
      <c r="Q307" t="s">
        <v>1</v>
      </c>
    </row>
    <row r="308" spans="1:17" ht="12.75">
      <c r="A308">
        <v>4</v>
      </c>
      <c r="B308" t="str">
        <f t="shared" si="4"/>
        <v>8709F4</v>
      </c>
      <c r="C308" s="103" t="s">
        <v>376</v>
      </c>
      <c r="D308" s="104">
        <v>3</v>
      </c>
      <c r="E308">
        <v>220</v>
      </c>
      <c r="F308" t="s">
        <v>1</v>
      </c>
      <c r="G308" t="s">
        <v>1</v>
      </c>
      <c r="H308" t="s">
        <v>1</v>
      </c>
      <c r="I308" t="s">
        <v>1</v>
      </c>
      <c r="J308" t="s">
        <v>1</v>
      </c>
      <c r="K308" t="s">
        <v>1</v>
      </c>
      <c r="L308" t="s">
        <v>1</v>
      </c>
      <c r="M308" t="s">
        <v>1</v>
      </c>
      <c r="N308" t="s">
        <v>1</v>
      </c>
      <c r="O308" t="s">
        <v>1</v>
      </c>
      <c r="P308" t="s">
        <v>1</v>
      </c>
      <c r="Q308" t="s">
        <v>1</v>
      </c>
    </row>
    <row r="309" spans="1:17" ht="12.75">
      <c r="A309">
        <v>5</v>
      </c>
      <c r="B309" t="str">
        <f t="shared" si="4"/>
        <v>8709F5</v>
      </c>
      <c r="C309" s="103" t="s">
        <v>376</v>
      </c>
      <c r="D309" s="104">
        <v>4</v>
      </c>
      <c r="E309">
        <v>180</v>
      </c>
      <c r="F309">
        <v>310</v>
      </c>
      <c r="G309">
        <v>0.172</v>
      </c>
      <c r="H309" t="s">
        <v>1</v>
      </c>
      <c r="I309" t="s">
        <v>1</v>
      </c>
      <c r="J309" t="s">
        <v>1</v>
      </c>
      <c r="K309" t="s">
        <v>1</v>
      </c>
      <c r="L309" t="s">
        <v>1</v>
      </c>
      <c r="M309" t="s">
        <v>1</v>
      </c>
      <c r="N309" t="s">
        <v>1</v>
      </c>
      <c r="O309" t="s">
        <v>1</v>
      </c>
      <c r="P309" t="s">
        <v>1</v>
      </c>
      <c r="Q309" t="s">
        <v>1</v>
      </c>
    </row>
    <row r="310" spans="1:17" ht="12.75">
      <c r="A310">
        <v>6</v>
      </c>
      <c r="B310" t="str">
        <f t="shared" si="4"/>
        <v>8709F6</v>
      </c>
      <c r="C310" s="103" t="s">
        <v>376</v>
      </c>
      <c r="D310" s="104">
        <v>5</v>
      </c>
      <c r="E310">
        <v>186</v>
      </c>
      <c r="F310">
        <v>183</v>
      </c>
      <c r="G310">
        <v>0.098</v>
      </c>
      <c r="H310" t="s">
        <v>1</v>
      </c>
      <c r="I310" t="s">
        <v>1</v>
      </c>
      <c r="J310" t="s">
        <v>1</v>
      </c>
      <c r="K310" t="s">
        <v>1</v>
      </c>
      <c r="L310" t="s">
        <v>1</v>
      </c>
      <c r="M310" t="s">
        <v>1</v>
      </c>
      <c r="N310" t="s">
        <v>1</v>
      </c>
      <c r="O310" t="s">
        <v>1</v>
      </c>
      <c r="P310">
        <v>1</v>
      </c>
      <c r="Q310">
        <v>1</v>
      </c>
    </row>
    <row r="311" spans="1:17" ht="12.75">
      <c r="A311">
        <v>7</v>
      </c>
      <c r="B311" t="str">
        <f t="shared" si="4"/>
        <v>8709F7</v>
      </c>
      <c r="C311" s="103" t="s">
        <v>376</v>
      </c>
      <c r="D311" s="104">
        <v>6</v>
      </c>
      <c r="E311">
        <v>334</v>
      </c>
      <c r="F311">
        <v>108137</v>
      </c>
      <c r="G311">
        <v>32.376</v>
      </c>
      <c r="H311" t="s">
        <v>1</v>
      </c>
      <c r="I311" t="s">
        <v>1</v>
      </c>
      <c r="J311" t="s">
        <v>1</v>
      </c>
      <c r="K311" t="s">
        <v>1</v>
      </c>
      <c r="L311" t="s">
        <v>1</v>
      </c>
      <c r="M311" t="s">
        <v>1</v>
      </c>
      <c r="N311" t="s">
        <v>1</v>
      </c>
      <c r="O311">
        <v>1</v>
      </c>
      <c r="P311" t="s">
        <v>1</v>
      </c>
      <c r="Q311">
        <v>1</v>
      </c>
    </row>
    <row r="312" spans="1:17" ht="12.75">
      <c r="A312">
        <v>8</v>
      </c>
      <c r="B312" t="str">
        <f t="shared" si="4"/>
        <v>8709F8</v>
      </c>
      <c r="C312" s="103" t="s">
        <v>376</v>
      </c>
      <c r="D312" s="104">
        <v>7</v>
      </c>
      <c r="E312">
        <v>84</v>
      </c>
      <c r="F312" t="s">
        <v>1</v>
      </c>
      <c r="G312" t="s">
        <v>1</v>
      </c>
      <c r="H312" t="s">
        <v>1</v>
      </c>
      <c r="I312" t="s">
        <v>1</v>
      </c>
      <c r="J312" t="s">
        <v>1</v>
      </c>
      <c r="K312" t="s">
        <v>1</v>
      </c>
      <c r="L312" t="s">
        <v>1</v>
      </c>
      <c r="M312" t="s">
        <v>1</v>
      </c>
      <c r="N312" t="s">
        <v>1</v>
      </c>
      <c r="O312" t="s">
        <v>1</v>
      </c>
      <c r="P312" t="s">
        <v>1</v>
      </c>
      <c r="Q312" t="s">
        <v>1</v>
      </c>
    </row>
    <row r="313" spans="1:17" ht="12.75">
      <c r="A313">
        <v>9</v>
      </c>
      <c r="B313" t="str">
        <f t="shared" si="4"/>
        <v>8709F9</v>
      </c>
      <c r="C313" s="103" t="s">
        <v>376</v>
      </c>
      <c r="D313" s="104" t="s">
        <v>4</v>
      </c>
      <c r="E313">
        <v>1004</v>
      </c>
      <c r="F313">
        <v>108630</v>
      </c>
      <c r="G313">
        <v>10.82</v>
      </c>
      <c r="H313" t="s">
        <v>1</v>
      </c>
      <c r="I313" t="s">
        <v>1</v>
      </c>
      <c r="J313" t="s">
        <v>1</v>
      </c>
      <c r="K313" t="s">
        <v>1</v>
      </c>
      <c r="L313" t="s">
        <v>1</v>
      </c>
      <c r="M313" t="s">
        <v>1</v>
      </c>
      <c r="N313" t="s">
        <v>1</v>
      </c>
      <c r="O313">
        <v>1</v>
      </c>
      <c r="P313">
        <v>1</v>
      </c>
      <c r="Q313">
        <v>2</v>
      </c>
    </row>
    <row r="314" spans="1:17" ht="12.75">
      <c r="A314">
        <v>10</v>
      </c>
      <c r="B314" t="str">
        <f t="shared" si="4"/>
        <v>8709F10</v>
      </c>
      <c r="C314" s="103" t="s">
        <v>376</v>
      </c>
      <c r="D314" s="104" t="s">
        <v>5</v>
      </c>
      <c r="E314" t="s">
        <v>1</v>
      </c>
      <c r="F314" t="s">
        <v>1</v>
      </c>
      <c r="G314" t="s">
        <v>1</v>
      </c>
      <c r="H314" t="s">
        <v>1</v>
      </c>
      <c r="I314" t="s">
        <v>1</v>
      </c>
      <c r="J314" t="s">
        <v>1</v>
      </c>
      <c r="K314" t="s">
        <v>1</v>
      </c>
      <c r="L314" t="s">
        <v>1</v>
      </c>
      <c r="M314" t="s">
        <v>1</v>
      </c>
      <c r="N314" t="s">
        <v>1</v>
      </c>
      <c r="O314" t="s">
        <v>1</v>
      </c>
      <c r="P314" t="s">
        <v>1</v>
      </c>
      <c r="Q314" t="s">
        <v>1</v>
      </c>
    </row>
    <row r="315" spans="1:17" ht="12.75">
      <c r="A315">
        <v>11</v>
      </c>
      <c r="B315" t="str">
        <f t="shared" si="4"/>
        <v>8709F11</v>
      </c>
      <c r="C315" s="103" t="s">
        <v>376</v>
      </c>
      <c r="D315" s="104" t="s">
        <v>0</v>
      </c>
      <c r="E315" t="s">
        <v>1</v>
      </c>
      <c r="F315" t="s">
        <v>1</v>
      </c>
      <c r="G315" t="s">
        <v>1</v>
      </c>
      <c r="H315" t="s">
        <v>1</v>
      </c>
      <c r="I315" t="s">
        <v>1</v>
      </c>
      <c r="J315" t="s">
        <v>1</v>
      </c>
      <c r="K315" t="s">
        <v>1</v>
      </c>
      <c r="L315" t="s">
        <v>1</v>
      </c>
      <c r="M315" t="s">
        <v>1</v>
      </c>
      <c r="N315" t="s">
        <v>1</v>
      </c>
      <c r="O315" t="s">
        <v>1</v>
      </c>
      <c r="P315" t="s">
        <v>1</v>
      </c>
      <c r="Q315" t="s">
        <v>1</v>
      </c>
    </row>
    <row r="316" spans="1:17" ht="12.75">
      <c r="A316">
        <v>12</v>
      </c>
      <c r="B316" t="str">
        <f t="shared" si="4"/>
        <v>8709F12</v>
      </c>
      <c r="C316" s="103" t="s">
        <v>376</v>
      </c>
      <c r="D316" s="104">
        <v>4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1</v>
      </c>
      <c r="M316" t="s">
        <v>1</v>
      </c>
      <c r="N316" t="s">
        <v>1</v>
      </c>
      <c r="O316">
        <v>310</v>
      </c>
      <c r="P316" t="s">
        <v>1</v>
      </c>
      <c r="Q316" t="s">
        <v>1</v>
      </c>
    </row>
    <row r="317" spans="1:17" ht="12.75">
      <c r="A317">
        <v>13</v>
      </c>
      <c r="B317" t="str">
        <f t="shared" si="4"/>
        <v>8709F13</v>
      </c>
      <c r="C317" s="103" t="s">
        <v>376</v>
      </c>
      <c r="D317" s="104">
        <v>5</v>
      </c>
      <c r="E317" t="s">
        <v>1</v>
      </c>
      <c r="F317" t="s">
        <v>1</v>
      </c>
      <c r="G317" t="s">
        <v>1</v>
      </c>
      <c r="H317" t="s">
        <v>1</v>
      </c>
      <c r="I317">
        <v>132</v>
      </c>
      <c r="J317" t="s">
        <v>1</v>
      </c>
      <c r="K317" t="s">
        <v>1</v>
      </c>
      <c r="L317" t="s">
        <v>1</v>
      </c>
      <c r="M317" t="s">
        <v>1</v>
      </c>
      <c r="N317">
        <v>51</v>
      </c>
      <c r="O317" t="s">
        <v>1</v>
      </c>
      <c r="P317" t="s">
        <v>1</v>
      </c>
      <c r="Q317" t="s">
        <v>1</v>
      </c>
    </row>
    <row r="318" spans="1:17" ht="12.75">
      <c r="A318">
        <v>14</v>
      </c>
      <c r="B318" t="str">
        <f t="shared" si="4"/>
        <v>8709F14</v>
      </c>
      <c r="C318" s="103" t="s">
        <v>376</v>
      </c>
      <c r="D318" s="104">
        <v>6</v>
      </c>
      <c r="E318" t="s">
        <v>1</v>
      </c>
      <c r="F318" t="s">
        <v>1</v>
      </c>
      <c r="G318" t="s">
        <v>1</v>
      </c>
      <c r="H318">
        <v>45464</v>
      </c>
      <c r="I318" t="s">
        <v>1</v>
      </c>
      <c r="J318" t="s">
        <v>1</v>
      </c>
      <c r="K318" t="s">
        <v>1</v>
      </c>
      <c r="L318" t="s">
        <v>1</v>
      </c>
      <c r="M318">
        <v>61906</v>
      </c>
      <c r="N318" t="s">
        <v>1</v>
      </c>
      <c r="O318">
        <v>767</v>
      </c>
      <c r="P318" t="s">
        <v>1</v>
      </c>
      <c r="Q318" t="s">
        <v>1</v>
      </c>
    </row>
    <row r="319" spans="1:17" ht="12.75">
      <c r="A319">
        <v>15</v>
      </c>
      <c r="B319" t="str">
        <f t="shared" si="4"/>
        <v>8709F15</v>
      </c>
      <c r="C319" s="103" t="s">
        <v>376</v>
      </c>
      <c r="D319" s="104" t="s">
        <v>0</v>
      </c>
      <c r="E319" t="s">
        <v>1</v>
      </c>
      <c r="F319" t="s">
        <v>1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L319" t="s">
        <v>1</v>
      </c>
      <c r="M319" t="s">
        <v>1</v>
      </c>
      <c r="N319" t="s">
        <v>1</v>
      </c>
      <c r="O319" t="s">
        <v>1</v>
      </c>
      <c r="P319" t="s">
        <v>1</v>
      </c>
      <c r="Q319" t="s">
        <v>1</v>
      </c>
    </row>
    <row r="320" spans="1:17" ht="12.75">
      <c r="A320">
        <v>16</v>
      </c>
      <c r="B320" t="str">
        <f t="shared" si="4"/>
        <v>8709F16</v>
      </c>
      <c r="C320" s="103" t="s">
        <v>376</v>
      </c>
      <c r="D320" s="104" t="s">
        <v>4</v>
      </c>
      <c r="E320" t="s">
        <v>1</v>
      </c>
      <c r="F320" t="s">
        <v>1</v>
      </c>
      <c r="G320" t="s">
        <v>1</v>
      </c>
      <c r="H320">
        <v>45464</v>
      </c>
      <c r="I320">
        <v>132</v>
      </c>
      <c r="J320" t="s">
        <v>1</v>
      </c>
      <c r="K320" t="s">
        <v>1</v>
      </c>
      <c r="L320" t="s">
        <v>1</v>
      </c>
      <c r="M320">
        <v>61906</v>
      </c>
      <c r="N320">
        <v>51</v>
      </c>
      <c r="O320">
        <v>1077</v>
      </c>
      <c r="P320" t="s">
        <v>1</v>
      </c>
      <c r="Q320" t="s">
        <v>1</v>
      </c>
    </row>
    <row r="321" spans="1:17" ht="12.75">
      <c r="A321">
        <v>17</v>
      </c>
      <c r="B321" t="str">
        <f t="shared" si="4"/>
        <v>8709F17</v>
      </c>
      <c r="C321" s="103" t="s">
        <v>376</v>
      </c>
      <c r="D321" s="104" t="s">
        <v>5</v>
      </c>
      <c r="E321" t="s">
        <v>1</v>
      </c>
      <c r="F321" t="s">
        <v>1</v>
      </c>
      <c r="G321" t="s">
        <v>1</v>
      </c>
      <c r="H321" t="s">
        <v>1</v>
      </c>
      <c r="I321" t="s">
        <v>1</v>
      </c>
      <c r="J321" t="s">
        <v>1</v>
      </c>
      <c r="K321" t="s">
        <v>1</v>
      </c>
      <c r="L321" t="s">
        <v>1</v>
      </c>
      <c r="M321" t="s">
        <v>1</v>
      </c>
      <c r="N321" t="s">
        <v>1</v>
      </c>
      <c r="O321" t="s">
        <v>1</v>
      </c>
      <c r="P321" t="s">
        <v>1</v>
      </c>
      <c r="Q321" t="s">
        <v>1</v>
      </c>
    </row>
    <row r="322" spans="1:17" ht="12.75">
      <c r="A322">
        <v>18</v>
      </c>
      <c r="B322" t="str">
        <f aca="true" t="shared" si="5" ref="B322:B385">+C322&amp;A322</f>
        <v>8709F18</v>
      </c>
      <c r="C322" s="103" t="s">
        <v>376</v>
      </c>
      <c r="D322" s="104" t="s">
        <v>0</v>
      </c>
      <c r="E322" t="s">
        <v>1</v>
      </c>
      <c r="F322" t="s">
        <v>1</v>
      </c>
      <c r="G322" t="s">
        <v>1</v>
      </c>
      <c r="H322" t="s">
        <v>1</v>
      </c>
      <c r="I322" t="s">
        <v>1</v>
      </c>
      <c r="J322" t="s">
        <v>1</v>
      </c>
      <c r="K322" t="s">
        <v>1</v>
      </c>
      <c r="L322" t="s">
        <v>1</v>
      </c>
      <c r="M322" t="s">
        <v>1</v>
      </c>
      <c r="N322" t="s">
        <v>1</v>
      </c>
      <c r="O322" t="s">
        <v>1</v>
      </c>
      <c r="P322" t="s">
        <v>1</v>
      </c>
      <c r="Q322" t="s">
        <v>1</v>
      </c>
    </row>
    <row r="323" spans="1:17" ht="12.75">
      <c r="A323">
        <v>19</v>
      </c>
      <c r="B323" t="str">
        <f t="shared" si="5"/>
        <v>8709F19</v>
      </c>
      <c r="C323" s="103" t="s">
        <v>376</v>
      </c>
      <c r="D323" s="104">
        <v>4</v>
      </c>
      <c r="E323" t="s">
        <v>1</v>
      </c>
      <c r="F323" t="s">
        <v>1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L323" t="s">
        <v>1</v>
      </c>
      <c r="M323" t="s">
        <v>1</v>
      </c>
      <c r="N323" t="s">
        <v>1</v>
      </c>
      <c r="O323">
        <v>282</v>
      </c>
      <c r="P323" t="s">
        <v>1</v>
      </c>
      <c r="Q323" t="s">
        <v>1</v>
      </c>
    </row>
    <row r="324" spans="1:17" ht="12.75">
      <c r="A324">
        <v>20</v>
      </c>
      <c r="B324" t="str">
        <f t="shared" si="5"/>
        <v>8709F20</v>
      </c>
      <c r="C324" s="103" t="s">
        <v>376</v>
      </c>
      <c r="D324" s="104">
        <v>5</v>
      </c>
      <c r="E324" t="s">
        <v>1</v>
      </c>
      <c r="F324" t="s">
        <v>1</v>
      </c>
      <c r="G324" t="s">
        <v>1</v>
      </c>
      <c r="H324">
        <v>1080</v>
      </c>
      <c r="I324">
        <v>109</v>
      </c>
      <c r="J324" t="s">
        <v>1</v>
      </c>
      <c r="K324" t="s">
        <v>1</v>
      </c>
      <c r="L324" t="s">
        <v>1</v>
      </c>
      <c r="M324">
        <v>193</v>
      </c>
      <c r="N324">
        <v>17</v>
      </c>
      <c r="O324" t="s">
        <v>1</v>
      </c>
      <c r="P324" t="s">
        <v>1</v>
      </c>
      <c r="Q324" t="s">
        <v>1</v>
      </c>
    </row>
    <row r="325" spans="1:17" ht="12.75">
      <c r="A325">
        <v>21</v>
      </c>
      <c r="B325" t="str">
        <f t="shared" si="5"/>
        <v>8709F21</v>
      </c>
      <c r="C325" s="103" t="s">
        <v>376</v>
      </c>
      <c r="D325" s="104">
        <v>6</v>
      </c>
      <c r="E325" t="s">
        <v>1</v>
      </c>
      <c r="F325" t="s">
        <v>1</v>
      </c>
      <c r="G325" t="s">
        <v>1</v>
      </c>
      <c r="H325">
        <v>51354</v>
      </c>
      <c r="I325">
        <v>1643</v>
      </c>
      <c r="J325" t="s">
        <v>1</v>
      </c>
      <c r="K325" t="s">
        <v>1</v>
      </c>
      <c r="L325" t="s">
        <v>1</v>
      </c>
      <c r="M325">
        <v>62191</v>
      </c>
      <c r="N325">
        <v>2408</v>
      </c>
      <c r="O325">
        <v>703</v>
      </c>
      <c r="P325" t="s">
        <v>1</v>
      </c>
      <c r="Q325" t="s">
        <v>1</v>
      </c>
    </row>
    <row r="326" spans="1:17" ht="12.75">
      <c r="A326">
        <v>22</v>
      </c>
      <c r="B326" t="str">
        <f t="shared" si="5"/>
        <v>8709F22</v>
      </c>
      <c r="C326" s="103" t="s">
        <v>376</v>
      </c>
      <c r="D326" s="104" t="s">
        <v>0</v>
      </c>
      <c r="E326" t="s">
        <v>1</v>
      </c>
      <c r="F326" t="s">
        <v>1</v>
      </c>
      <c r="G326" t="s">
        <v>1</v>
      </c>
      <c r="H326" t="s">
        <v>1</v>
      </c>
      <c r="I326" t="s">
        <v>1</v>
      </c>
      <c r="J326" t="s">
        <v>1</v>
      </c>
      <c r="K326" t="s">
        <v>1</v>
      </c>
      <c r="L326" t="s">
        <v>1</v>
      </c>
      <c r="M326" t="s">
        <v>1</v>
      </c>
      <c r="N326" t="s">
        <v>1</v>
      </c>
      <c r="O326" t="s">
        <v>1</v>
      </c>
      <c r="P326" t="s">
        <v>1</v>
      </c>
      <c r="Q326" t="s">
        <v>1</v>
      </c>
    </row>
    <row r="327" spans="1:17" ht="12.75">
      <c r="A327">
        <v>23</v>
      </c>
      <c r="B327" t="str">
        <f t="shared" si="5"/>
        <v>8709F23</v>
      </c>
      <c r="C327" s="103" t="s">
        <v>376</v>
      </c>
      <c r="D327" s="104" t="s">
        <v>4</v>
      </c>
      <c r="E327" t="s">
        <v>1</v>
      </c>
      <c r="F327" t="s">
        <v>1</v>
      </c>
      <c r="G327" t="s">
        <v>1</v>
      </c>
      <c r="H327">
        <v>52434</v>
      </c>
      <c r="I327">
        <v>1752</v>
      </c>
      <c r="J327" t="s">
        <v>1</v>
      </c>
      <c r="K327" t="s">
        <v>1</v>
      </c>
      <c r="L327" t="s">
        <v>1</v>
      </c>
      <c r="M327">
        <v>62384</v>
      </c>
      <c r="N327">
        <v>2425</v>
      </c>
      <c r="O327">
        <v>985</v>
      </c>
      <c r="P327" t="s">
        <v>1</v>
      </c>
      <c r="Q327" t="s">
        <v>1</v>
      </c>
    </row>
    <row r="328" spans="1:17" ht="12.75">
      <c r="A328">
        <v>24</v>
      </c>
      <c r="B328" t="str">
        <f t="shared" si="5"/>
        <v>8709F24</v>
      </c>
      <c r="C328" s="103" t="s">
        <v>376</v>
      </c>
      <c r="D328" s="104" t="s">
        <v>5</v>
      </c>
      <c r="E328" t="s">
        <v>1</v>
      </c>
      <c r="F328" t="s">
        <v>1</v>
      </c>
      <c r="G328" t="s">
        <v>1</v>
      </c>
      <c r="H328" t="s">
        <v>1</v>
      </c>
      <c r="I328" t="s">
        <v>1</v>
      </c>
      <c r="J328" t="s">
        <v>1</v>
      </c>
      <c r="K328" t="s">
        <v>1</v>
      </c>
      <c r="L328" t="s">
        <v>1</v>
      </c>
      <c r="M328" t="s">
        <v>1</v>
      </c>
      <c r="N328" t="s">
        <v>1</v>
      </c>
      <c r="O328" t="s">
        <v>1</v>
      </c>
      <c r="P328" t="s">
        <v>1</v>
      </c>
      <c r="Q328" t="s">
        <v>1</v>
      </c>
    </row>
    <row r="329" spans="1:17" ht="12.75">
      <c r="A329">
        <v>25</v>
      </c>
      <c r="B329" t="str">
        <f t="shared" si="5"/>
        <v>8709F25</v>
      </c>
      <c r="C329" s="103" t="s">
        <v>376</v>
      </c>
      <c r="D329" s="104" t="s">
        <v>0</v>
      </c>
      <c r="E329" t="s">
        <v>1</v>
      </c>
      <c r="F329" t="s">
        <v>1</v>
      </c>
      <c r="G329" t="s">
        <v>1</v>
      </c>
      <c r="H329" t="s">
        <v>1</v>
      </c>
      <c r="I329">
        <v>118995</v>
      </c>
      <c r="J329">
        <v>985</v>
      </c>
      <c r="K329" t="s">
        <v>1</v>
      </c>
      <c r="L329" t="s">
        <v>1</v>
      </c>
      <c r="M329" t="s">
        <v>1</v>
      </c>
      <c r="N329" t="s">
        <v>1</v>
      </c>
      <c r="O329" t="s">
        <v>1</v>
      </c>
      <c r="P329" t="s">
        <v>1</v>
      </c>
      <c r="Q329" t="s">
        <v>1</v>
      </c>
    </row>
    <row r="330" spans="1:17" ht="12.75">
      <c r="A330">
        <v>26</v>
      </c>
      <c r="B330" t="str">
        <f t="shared" si="5"/>
        <v>8709F26</v>
      </c>
      <c r="C330" s="103" t="s">
        <v>376</v>
      </c>
      <c r="D330" s="104" t="s">
        <v>0</v>
      </c>
      <c r="E330" t="s">
        <v>1</v>
      </c>
      <c r="F330" t="s">
        <v>1</v>
      </c>
      <c r="G330" t="s">
        <v>1</v>
      </c>
      <c r="H330" t="s">
        <v>1</v>
      </c>
      <c r="I330" t="s">
        <v>1</v>
      </c>
      <c r="J330" t="s">
        <v>1</v>
      </c>
      <c r="K330" t="s">
        <v>1</v>
      </c>
      <c r="L330" t="s">
        <v>1</v>
      </c>
      <c r="M330" t="s">
        <v>1</v>
      </c>
      <c r="N330" t="s">
        <v>1</v>
      </c>
      <c r="O330" t="s">
        <v>1</v>
      </c>
      <c r="P330" t="s">
        <v>1</v>
      </c>
      <c r="Q330" t="s">
        <v>1</v>
      </c>
    </row>
    <row r="331" spans="1:17" ht="12.75">
      <c r="A331">
        <v>27</v>
      </c>
      <c r="B331" t="str">
        <f t="shared" si="5"/>
        <v>8709F27</v>
      </c>
      <c r="C331" s="103" t="s">
        <v>376</v>
      </c>
      <c r="D331" s="104" t="s">
        <v>0</v>
      </c>
      <c r="E331" t="s">
        <v>1</v>
      </c>
      <c r="F331" t="s">
        <v>1</v>
      </c>
      <c r="G331" t="s">
        <v>1</v>
      </c>
      <c r="H331" s="105" t="s">
        <v>1</v>
      </c>
      <c r="I331">
        <v>-496</v>
      </c>
      <c r="J331" t="s">
        <v>1</v>
      </c>
      <c r="K331" t="s">
        <v>1</v>
      </c>
      <c r="L331" t="s">
        <v>1</v>
      </c>
      <c r="M331" t="s">
        <v>1</v>
      </c>
      <c r="N331" t="s">
        <v>1</v>
      </c>
      <c r="O331" t="s">
        <v>1</v>
      </c>
      <c r="P331" t="s">
        <v>1</v>
      </c>
      <c r="Q331" t="s">
        <v>1</v>
      </c>
    </row>
    <row r="332" spans="1:17" ht="12.75">
      <c r="A332">
        <v>28</v>
      </c>
      <c r="B332" t="str">
        <f t="shared" si="5"/>
        <v>8709F28</v>
      </c>
      <c r="C332" s="103" t="s">
        <v>376</v>
      </c>
      <c r="D332" s="104" t="s">
        <v>0</v>
      </c>
      <c r="E332" t="s">
        <v>1</v>
      </c>
      <c r="F332" t="s">
        <v>1</v>
      </c>
      <c r="G332" t="s">
        <v>1</v>
      </c>
      <c r="H332" s="105" t="s">
        <v>1</v>
      </c>
      <c r="I332">
        <v>118499</v>
      </c>
      <c r="J332">
        <v>985</v>
      </c>
      <c r="K332" t="s">
        <v>1</v>
      </c>
      <c r="L332" t="s">
        <v>1</v>
      </c>
      <c r="M332" t="s">
        <v>1</v>
      </c>
      <c r="N332" t="s">
        <v>1</v>
      </c>
      <c r="O332" t="s">
        <v>1</v>
      </c>
      <c r="P332" t="s">
        <v>1</v>
      </c>
      <c r="Q332" t="s">
        <v>1</v>
      </c>
    </row>
    <row r="333" spans="1:17" ht="12.75">
      <c r="A333">
        <v>29</v>
      </c>
      <c r="B333" t="str">
        <f t="shared" si="5"/>
        <v>8709F29</v>
      </c>
      <c r="C333" s="103" t="s">
        <v>376</v>
      </c>
      <c r="D333" s="104" t="s">
        <v>0</v>
      </c>
      <c r="E333" t="s">
        <v>1</v>
      </c>
      <c r="F333" t="s">
        <v>1</v>
      </c>
      <c r="G333" t="s">
        <v>1</v>
      </c>
      <c r="H333" s="105">
        <v>8724</v>
      </c>
      <c r="I333" s="105">
        <v>5412</v>
      </c>
      <c r="J333">
        <v>220</v>
      </c>
      <c r="K333" t="s">
        <v>1</v>
      </c>
      <c r="L333" t="s">
        <v>1</v>
      </c>
      <c r="M333" t="s">
        <v>1</v>
      </c>
      <c r="N333" t="s">
        <v>1</v>
      </c>
      <c r="O333" t="s">
        <v>1</v>
      </c>
      <c r="P333" t="s">
        <v>1</v>
      </c>
      <c r="Q333" t="s">
        <v>1</v>
      </c>
    </row>
    <row r="334" spans="1:17" ht="12.75">
      <c r="A334">
        <v>30</v>
      </c>
      <c r="B334" t="str">
        <f t="shared" si="5"/>
        <v>8709F30</v>
      </c>
      <c r="C334" s="103" t="s">
        <v>376</v>
      </c>
      <c r="D334" s="104" t="s">
        <v>0</v>
      </c>
      <c r="E334" t="s">
        <v>1</v>
      </c>
      <c r="F334" t="s">
        <v>1</v>
      </c>
      <c r="G334" t="s">
        <v>1</v>
      </c>
      <c r="H334">
        <v>0</v>
      </c>
      <c r="I334">
        <v>0</v>
      </c>
      <c r="J334">
        <v>0</v>
      </c>
      <c r="K334" t="s">
        <v>1</v>
      </c>
      <c r="L334" t="s">
        <v>1</v>
      </c>
      <c r="M334" t="s">
        <v>1</v>
      </c>
      <c r="N334" t="s">
        <v>1</v>
      </c>
      <c r="O334" t="s">
        <v>1</v>
      </c>
      <c r="P334" t="s">
        <v>1</v>
      </c>
      <c r="Q334" t="s">
        <v>1</v>
      </c>
    </row>
    <row r="335" spans="1:17" ht="12.75">
      <c r="A335">
        <v>31</v>
      </c>
      <c r="B335" t="str">
        <f t="shared" si="5"/>
        <v>8709F31</v>
      </c>
      <c r="C335" s="103" t="s">
        <v>376</v>
      </c>
      <c r="D335" s="104" t="s">
        <v>0</v>
      </c>
      <c r="E335" t="s">
        <v>1</v>
      </c>
      <c r="F335" t="s">
        <v>1</v>
      </c>
      <c r="G335" t="s">
        <v>1</v>
      </c>
      <c r="H335">
        <v>0</v>
      </c>
      <c r="I335">
        <v>11.803</v>
      </c>
      <c r="J335">
        <v>0.098</v>
      </c>
      <c r="K335">
        <v>11.901</v>
      </c>
      <c r="L335" t="s">
        <v>1</v>
      </c>
      <c r="M335" t="s">
        <v>1</v>
      </c>
      <c r="N335" t="s">
        <v>1</v>
      </c>
      <c r="O335" t="s">
        <v>1</v>
      </c>
      <c r="P335" t="s">
        <v>1</v>
      </c>
      <c r="Q335" t="s">
        <v>1</v>
      </c>
    </row>
    <row r="336" spans="1:17" ht="12.75">
      <c r="A336">
        <v>32</v>
      </c>
      <c r="B336" t="str">
        <f t="shared" si="5"/>
        <v>8709F32</v>
      </c>
      <c r="C336" s="103" t="s">
        <v>376</v>
      </c>
      <c r="D336" s="104" t="s">
        <v>0</v>
      </c>
      <c r="E336" t="s">
        <v>1</v>
      </c>
      <c r="F336" t="s">
        <v>1</v>
      </c>
      <c r="G336" t="s">
        <v>1</v>
      </c>
      <c r="H336">
        <v>0</v>
      </c>
      <c r="I336">
        <v>4.532</v>
      </c>
      <c r="J336">
        <v>0.141</v>
      </c>
      <c r="K336">
        <v>4.673</v>
      </c>
      <c r="L336" t="s">
        <v>1</v>
      </c>
      <c r="M336" t="s">
        <v>1</v>
      </c>
      <c r="N336" t="s">
        <v>1</v>
      </c>
      <c r="O336" t="s">
        <v>1</v>
      </c>
      <c r="P336" t="s">
        <v>1</v>
      </c>
      <c r="Q336" t="s">
        <v>1</v>
      </c>
    </row>
    <row r="337" spans="1:17" ht="12.75">
      <c r="A337">
        <v>33</v>
      </c>
      <c r="B337" t="str">
        <f t="shared" si="5"/>
        <v>8709F33</v>
      </c>
      <c r="C337" s="103" t="s">
        <v>376</v>
      </c>
      <c r="D337" s="104" t="s">
        <v>0</v>
      </c>
      <c r="E337" t="s">
        <v>1</v>
      </c>
      <c r="F337" t="s">
        <v>1</v>
      </c>
      <c r="G337" t="s">
        <v>1</v>
      </c>
      <c r="H337">
        <v>0.917</v>
      </c>
      <c r="I337">
        <v>0.568</v>
      </c>
      <c r="J337">
        <v>0.023</v>
      </c>
      <c r="K337">
        <v>1.508</v>
      </c>
      <c r="L337" t="s">
        <v>1</v>
      </c>
      <c r="M337" t="s">
        <v>1</v>
      </c>
      <c r="N337" t="s">
        <v>1</v>
      </c>
      <c r="O337" t="s">
        <v>1</v>
      </c>
      <c r="P337" t="s">
        <v>1</v>
      </c>
      <c r="Q337" t="s">
        <v>1</v>
      </c>
    </row>
    <row r="338" spans="1:17" ht="12.75">
      <c r="A338">
        <v>34</v>
      </c>
      <c r="B338" t="str">
        <f t="shared" si="5"/>
        <v>8709F34</v>
      </c>
      <c r="C338" s="103" t="s">
        <v>376</v>
      </c>
      <c r="D338" s="104" t="s">
        <v>0</v>
      </c>
      <c r="E338" t="s">
        <v>1</v>
      </c>
      <c r="F338" t="s">
        <v>1</v>
      </c>
      <c r="G338" t="s">
        <v>1</v>
      </c>
      <c r="H338">
        <v>0.917</v>
      </c>
      <c r="I338">
        <v>0.568</v>
      </c>
      <c r="J338">
        <v>0.023</v>
      </c>
      <c r="K338">
        <v>1.508</v>
      </c>
      <c r="L338" t="s">
        <v>1</v>
      </c>
      <c r="M338" t="s">
        <v>1</v>
      </c>
      <c r="N338" t="s">
        <v>1</v>
      </c>
      <c r="O338" t="s">
        <v>1</v>
      </c>
      <c r="P338" t="s">
        <v>1</v>
      </c>
      <c r="Q338" t="s">
        <v>1</v>
      </c>
    </row>
    <row r="339" spans="1:17" ht="12.75">
      <c r="A339">
        <v>35</v>
      </c>
      <c r="B339" t="str">
        <f t="shared" si="5"/>
        <v>8709F35</v>
      </c>
      <c r="C339" s="103" t="s">
        <v>376</v>
      </c>
      <c r="D339" s="104" t="s">
        <v>0</v>
      </c>
      <c r="E339" t="s">
        <v>1</v>
      </c>
      <c r="F339" t="s">
        <v>1</v>
      </c>
      <c r="G339" t="s">
        <v>1</v>
      </c>
      <c r="H339">
        <v>0.869</v>
      </c>
      <c r="I339">
        <v>0.539</v>
      </c>
      <c r="J339">
        <v>0.022</v>
      </c>
      <c r="K339">
        <v>1.43</v>
      </c>
      <c r="L339" t="s">
        <v>1</v>
      </c>
      <c r="M339" t="s">
        <v>1</v>
      </c>
      <c r="N339" t="s">
        <v>1</v>
      </c>
      <c r="O339" t="s">
        <v>1</v>
      </c>
      <c r="P339" t="s">
        <v>1</v>
      </c>
      <c r="Q339" t="s">
        <v>1</v>
      </c>
    </row>
    <row r="340" spans="1:17" ht="12.75">
      <c r="A340">
        <v>36</v>
      </c>
      <c r="B340" t="str">
        <f t="shared" si="5"/>
        <v>8709F36</v>
      </c>
      <c r="C340" s="103" t="s">
        <v>376</v>
      </c>
      <c r="D340" s="104" t="s">
        <v>0</v>
      </c>
      <c r="E340" t="s">
        <v>1</v>
      </c>
      <c r="F340" t="s">
        <v>1</v>
      </c>
      <c r="G340" t="s">
        <v>1</v>
      </c>
      <c r="H340">
        <v>0.917</v>
      </c>
      <c r="I340">
        <v>0.568</v>
      </c>
      <c r="J340">
        <v>0.023</v>
      </c>
      <c r="K340">
        <v>1.508</v>
      </c>
      <c r="L340" t="s">
        <v>1</v>
      </c>
      <c r="M340" t="s">
        <v>1</v>
      </c>
      <c r="N340" t="s">
        <v>1</v>
      </c>
      <c r="O340" t="s">
        <v>1</v>
      </c>
      <c r="P340" t="s">
        <v>1</v>
      </c>
      <c r="Q340" t="s">
        <v>1</v>
      </c>
    </row>
    <row r="341" spans="1:17" ht="12.75">
      <c r="A341">
        <v>37</v>
      </c>
      <c r="B341" t="str">
        <f t="shared" si="5"/>
        <v>8709F37</v>
      </c>
      <c r="C341" s="103" t="s">
        <v>376</v>
      </c>
      <c r="D341" s="104" t="s">
        <v>0</v>
      </c>
      <c r="E341" t="s">
        <v>1</v>
      </c>
      <c r="F341" t="s">
        <v>358</v>
      </c>
      <c r="G341" t="s">
        <v>368</v>
      </c>
      <c r="H341" t="s">
        <v>378</v>
      </c>
      <c r="I341" t="s">
        <v>379</v>
      </c>
      <c r="J341" t="s">
        <v>1</v>
      </c>
      <c r="K341">
        <v>2.205</v>
      </c>
      <c r="L341" t="s">
        <v>1</v>
      </c>
      <c r="M341" t="s">
        <v>1</v>
      </c>
      <c r="N341" t="s">
        <v>1</v>
      </c>
      <c r="O341" t="s">
        <v>1</v>
      </c>
      <c r="P341" t="s">
        <v>1</v>
      </c>
      <c r="Q341" t="s">
        <v>1</v>
      </c>
    </row>
    <row r="342" spans="1:17" ht="12.75">
      <c r="A342">
        <v>38</v>
      </c>
      <c r="B342" t="str">
        <f t="shared" si="5"/>
        <v>8709F38</v>
      </c>
      <c r="C342" s="103" t="s">
        <v>376</v>
      </c>
      <c r="D342" s="104" t="s">
        <v>0</v>
      </c>
      <c r="E342" t="s">
        <v>1</v>
      </c>
      <c r="F342">
        <v>2.37</v>
      </c>
      <c r="G342">
        <v>2.36</v>
      </c>
      <c r="H342">
        <v>2.36</v>
      </c>
      <c r="I342">
        <v>2.21</v>
      </c>
      <c r="J342" t="s">
        <v>1</v>
      </c>
      <c r="K342" t="s">
        <v>1</v>
      </c>
      <c r="L342" t="s">
        <v>1</v>
      </c>
      <c r="M342" t="s">
        <v>1</v>
      </c>
      <c r="N342" t="s">
        <v>1</v>
      </c>
      <c r="O342" t="s">
        <v>1</v>
      </c>
      <c r="P342" t="s">
        <v>1</v>
      </c>
      <c r="Q342" t="s">
        <v>1</v>
      </c>
    </row>
    <row r="343" spans="1:18" ht="12.75">
      <c r="A343">
        <v>1</v>
      </c>
      <c r="B343" t="str">
        <f t="shared" si="5"/>
        <v>8726F1</v>
      </c>
      <c r="C343" s="103" t="s">
        <v>377</v>
      </c>
      <c r="D343" s="104" t="s">
        <v>0</v>
      </c>
      <c r="E343" t="s">
        <v>1</v>
      </c>
      <c r="F343" t="s">
        <v>1</v>
      </c>
      <c r="G343" t="s">
        <v>1</v>
      </c>
      <c r="H343" t="s">
        <v>1</v>
      </c>
      <c r="I343" t="s">
        <v>1</v>
      </c>
      <c r="J343" t="s">
        <v>1</v>
      </c>
      <c r="K343" t="s">
        <v>1</v>
      </c>
      <c r="L343" t="s">
        <v>1</v>
      </c>
      <c r="M343" t="s">
        <v>1</v>
      </c>
      <c r="N343" t="s">
        <v>1</v>
      </c>
      <c r="O343" t="s">
        <v>1</v>
      </c>
      <c r="P343" t="s">
        <v>1</v>
      </c>
      <c r="Q343" t="s">
        <v>1</v>
      </c>
      <c r="R343" t="s">
        <v>366</v>
      </c>
    </row>
    <row r="344" spans="1:17" ht="12.75">
      <c r="A344">
        <v>2</v>
      </c>
      <c r="B344" t="str">
        <f t="shared" si="5"/>
        <v>8726F2</v>
      </c>
      <c r="C344" s="103" t="s">
        <v>377</v>
      </c>
      <c r="D344" s="104" t="s">
        <v>0</v>
      </c>
      <c r="E344" t="s">
        <v>2</v>
      </c>
      <c r="F344" t="s">
        <v>1</v>
      </c>
      <c r="G344" t="s">
        <v>1</v>
      </c>
      <c r="H344" t="s">
        <v>1</v>
      </c>
      <c r="I344" t="s">
        <v>1</v>
      </c>
      <c r="J344" t="s">
        <v>1</v>
      </c>
      <c r="K344" t="s">
        <v>1</v>
      </c>
      <c r="L344" t="s">
        <v>1</v>
      </c>
      <c r="M344" t="s">
        <v>1</v>
      </c>
      <c r="N344" t="s">
        <v>1</v>
      </c>
      <c r="O344" t="s">
        <v>1</v>
      </c>
      <c r="P344" t="s">
        <v>1</v>
      </c>
      <c r="Q344" t="s">
        <v>1</v>
      </c>
    </row>
    <row r="345" spans="1:17" ht="12.75">
      <c r="A345">
        <v>3</v>
      </c>
      <c r="B345" t="str">
        <f t="shared" si="5"/>
        <v>8726F3</v>
      </c>
      <c r="C345" s="103" t="s">
        <v>377</v>
      </c>
      <c r="D345" s="104" t="s">
        <v>0</v>
      </c>
      <c r="E345" t="s">
        <v>3</v>
      </c>
      <c r="F345" t="s">
        <v>1</v>
      </c>
      <c r="G345" t="s">
        <v>1</v>
      </c>
      <c r="H345" t="s">
        <v>1</v>
      </c>
      <c r="I345" t="s">
        <v>1</v>
      </c>
      <c r="J345" t="s">
        <v>1</v>
      </c>
      <c r="K345" t="s">
        <v>1</v>
      </c>
      <c r="L345" t="s">
        <v>1</v>
      </c>
      <c r="M345" t="s">
        <v>1</v>
      </c>
      <c r="N345" t="s">
        <v>1</v>
      </c>
      <c r="O345" t="s">
        <v>1</v>
      </c>
      <c r="P345" t="s">
        <v>1</v>
      </c>
      <c r="Q345" t="s">
        <v>1</v>
      </c>
    </row>
    <row r="346" spans="1:17" ht="12.75">
      <c r="A346">
        <v>4</v>
      </c>
      <c r="B346" t="str">
        <f t="shared" si="5"/>
        <v>8726F4</v>
      </c>
      <c r="C346" s="103" t="s">
        <v>377</v>
      </c>
      <c r="D346" s="104">
        <v>3</v>
      </c>
      <c r="E346">
        <v>118</v>
      </c>
      <c r="F346" t="s">
        <v>1</v>
      </c>
      <c r="G346" t="s">
        <v>1</v>
      </c>
      <c r="H346" t="s">
        <v>1</v>
      </c>
      <c r="I346" t="s">
        <v>1</v>
      </c>
      <c r="J346" t="s">
        <v>1</v>
      </c>
      <c r="K346" t="s">
        <v>1</v>
      </c>
      <c r="L346" t="s">
        <v>1</v>
      </c>
      <c r="M346" t="s">
        <v>1</v>
      </c>
      <c r="N346" t="s">
        <v>1</v>
      </c>
      <c r="O346" t="s">
        <v>1</v>
      </c>
      <c r="P346" t="s">
        <v>1</v>
      </c>
      <c r="Q346" t="s">
        <v>1</v>
      </c>
    </row>
    <row r="347" spans="1:17" ht="12.75">
      <c r="A347">
        <v>5</v>
      </c>
      <c r="B347" t="str">
        <f t="shared" si="5"/>
        <v>8726F5</v>
      </c>
      <c r="C347" s="103" t="s">
        <v>377</v>
      </c>
      <c r="D347" s="104">
        <v>4</v>
      </c>
      <c r="E347">
        <v>80</v>
      </c>
      <c r="F347" t="s">
        <v>1</v>
      </c>
      <c r="G347" t="s">
        <v>1</v>
      </c>
      <c r="H347" t="s">
        <v>1</v>
      </c>
      <c r="I347" t="s">
        <v>1</v>
      </c>
      <c r="J347" t="s">
        <v>1</v>
      </c>
      <c r="K347" t="s">
        <v>1</v>
      </c>
      <c r="L347" t="s">
        <v>1</v>
      </c>
      <c r="M347" t="s">
        <v>1</v>
      </c>
      <c r="N347" t="s">
        <v>1</v>
      </c>
      <c r="O347" t="s">
        <v>1</v>
      </c>
      <c r="P347" t="s">
        <v>1</v>
      </c>
      <c r="Q347" t="s">
        <v>1</v>
      </c>
    </row>
    <row r="348" spans="1:17" ht="12.75">
      <c r="A348">
        <v>6</v>
      </c>
      <c r="B348" t="str">
        <f t="shared" si="5"/>
        <v>8726F6</v>
      </c>
      <c r="C348" s="103" t="s">
        <v>377</v>
      </c>
      <c r="D348" s="104">
        <v>5</v>
      </c>
      <c r="E348">
        <v>134</v>
      </c>
      <c r="F348" t="s">
        <v>1</v>
      </c>
      <c r="G348" t="s">
        <v>1</v>
      </c>
      <c r="H348" t="s">
        <v>1</v>
      </c>
      <c r="I348" t="s">
        <v>1</v>
      </c>
      <c r="J348" t="s">
        <v>1</v>
      </c>
      <c r="K348" t="s">
        <v>1</v>
      </c>
      <c r="L348" t="s">
        <v>1</v>
      </c>
      <c r="M348" t="s">
        <v>1</v>
      </c>
      <c r="N348" t="s">
        <v>1</v>
      </c>
      <c r="O348" t="s">
        <v>1</v>
      </c>
      <c r="P348" t="s">
        <v>1</v>
      </c>
      <c r="Q348" t="s">
        <v>1</v>
      </c>
    </row>
    <row r="349" spans="1:17" ht="12.75">
      <c r="A349">
        <v>7</v>
      </c>
      <c r="B349" t="str">
        <f t="shared" si="5"/>
        <v>8726F7</v>
      </c>
      <c r="C349" s="103" t="s">
        <v>377</v>
      </c>
      <c r="D349" s="104">
        <v>6</v>
      </c>
      <c r="E349">
        <v>81</v>
      </c>
      <c r="F349" t="s">
        <v>1</v>
      </c>
      <c r="G349" t="s">
        <v>1</v>
      </c>
      <c r="H349" t="s">
        <v>1</v>
      </c>
      <c r="I349" t="s">
        <v>1</v>
      </c>
      <c r="J349" t="s">
        <v>1</v>
      </c>
      <c r="K349" t="s">
        <v>1</v>
      </c>
      <c r="L349" t="s">
        <v>1</v>
      </c>
      <c r="M349" t="s">
        <v>1</v>
      </c>
      <c r="N349" t="s">
        <v>1</v>
      </c>
      <c r="O349" t="s">
        <v>1</v>
      </c>
      <c r="P349" t="s">
        <v>1</v>
      </c>
      <c r="Q349" t="s">
        <v>1</v>
      </c>
    </row>
    <row r="350" spans="1:17" ht="12.75">
      <c r="A350">
        <v>8</v>
      </c>
      <c r="B350" t="str">
        <f t="shared" si="5"/>
        <v>8726F8</v>
      </c>
      <c r="C350" s="103" t="s">
        <v>377</v>
      </c>
      <c r="D350" s="104">
        <v>7</v>
      </c>
      <c r="E350">
        <v>77</v>
      </c>
      <c r="F350" t="s">
        <v>1</v>
      </c>
      <c r="G350" t="s">
        <v>1</v>
      </c>
      <c r="H350" t="s">
        <v>1</v>
      </c>
      <c r="I350" t="s">
        <v>1</v>
      </c>
      <c r="J350" t="s">
        <v>1</v>
      </c>
      <c r="K350" t="s">
        <v>1</v>
      </c>
      <c r="L350" t="s">
        <v>1</v>
      </c>
      <c r="M350" t="s">
        <v>1</v>
      </c>
      <c r="N350" t="s">
        <v>1</v>
      </c>
      <c r="O350" t="s">
        <v>1</v>
      </c>
      <c r="P350" t="s">
        <v>1</v>
      </c>
      <c r="Q350" t="s">
        <v>1</v>
      </c>
    </row>
    <row r="351" spans="1:17" ht="12.75">
      <c r="A351">
        <v>9</v>
      </c>
      <c r="B351" t="str">
        <f t="shared" si="5"/>
        <v>8726F9</v>
      </c>
      <c r="C351" s="103" t="s">
        <v>377</v>
      </c>
      <c r="D351" s="104" t="s">
        <v>4</v>
      </c>
      <c r="E351">
        <v>490</v>
      </c>
      <c r="F351" t="s">
        <v>1</v>
      </c>
      <c r="G351" t="s">
        <v>1</v>
      </c>
      <c r="H351" t="s">
        <v>1</v>
      </c>
      <c r="I351" t="s">
        <v>1</v>
      </c>
      <c r="J351" t="s">
        <v>1</v>
      </c>
      <c r="K351" t="s">
        <v>1</v>
      </c>
      <c r="L351" t="s">
        <v>1</v>
      </c>
      <c r="M351" t="s">
        <v>1</v>
      </c>
      <c r="N351" t="s">
        <v>1</v>
      </c>
      <c r="O351" t="s">
        <v>1</v>
      </c>
      <c r="P351" t="s">
        <v>1</v>
      </c>
      <c r="Q351" t="s">
        <v>1</v>
      </c>
    </row>
    <row r="352" spans="1:17" ht="12.75">
      <c r="A352">
        <v>10</v>
      </c>
      <c r="B352" t="str">
        <f t="shared" si="5"/>
        <v>8726F10</v>
      </c>
      <c r="C352" s="103" t="s">
        <v>377</v>
      </c>
      <c r="D352" s="104" t="s">
        <v>5</v>
      </c>
      <c r="E352" t="s">
        <v>1</v>
      </c>
      <c r="F352" t="s">
        <v>1</v>
      </c>
      <c r="G352" t="s">
        <v>1</v>
      </c>
      <c r="H352" t="s">
        <v>1</v>
      </c>
      <c r="I352" t="s">
        <v>1</v>
      </c>
      <c r="J352" t="s">
        <v>1</v>
      </c>
      <c r="K352" t="s">
        <v>1</v>
      </c>
      <c r="L352" t="s">
        <v>1</v>
      </c>
      <c r="M352" t="s">
        <v>1</v>
      </c>
      <c r="N352" t="s">
        <v>1</v>
      </c>
      <c r="O352" t="s">
        <v>1</v>
      </c>
      <c r="P352" t="s">
        <v>1</v>
      </c>
      <c r="Q352" t="s">
        <v>1</v>
      </c>
    </row>
    <row r="353" spans="1:17" ht="12.75">
      <c r="A353">
        <v>11</v>
      </c>
      <c r="B353" t="str">
        <f t="shared" si="5"/>
        <v>8726F11</v>
      </c>
      <c r="C353" s="103" t="s">
        <v>377</v>
      </c>
      <c r="D353" s="104" t="s">
        <v>0</v>
      </c>
      <c r="E353" t="s">
        <v>1</v>
      </c>
      <c r="F353" t="s">
        <v>1</v>
      </c>
      <c r="G353" t="s">
        <v>1</v>
      </c>
      <c r="H353" t="s">
        <v>1</v>
      </c>
      <c r="I353" t="s">
        <v>1</v>
      </c>
      <c r="J353" t="s">
        <v>1</v>
      </c>
      <c r="K353" t="s">
        <v>1</v>
      </c>
      <c r="L353" t="s">
        <v>1</v>
      </c>
      <c r="M353" t="s">
        <v>1</v>
      </c>
      <c r="N353" t="s">
        <v>1</v>
      </c>
      <c r="O353" t="s">
        <v>1</v>
      </c>
      <c r="P353" t="s">
        <v>1</v>
      </c>
      <c r="Q353" t="s">
        <v>1</v>
      </c>
    </row>
    <row r="354" spans="1:17" ht="12.75">
      <c r="A354">
        <v>12</v>
      </c>
      <c r="B354" t="str">
        <f t="shared" si="5"/>
        <v>8726F12</v>
      </c>
      <c r="C354" s="103" t="s">
        <v>377</v>
      </c>
      <c r="D354" s="104" t="s">
        <v>0</v>
      </c>
      <c r="E354" t="s">
        <v>1</v>
      </c>
      <c r="F354" t="s">
        <v>1</v>
      </c>
      <c r="G354" t="s">
        <v>1</v>
      </c>
      <c r="H354" t="s">
        <v>1</v>
      </c>
      <c r="I354" t="s">
        <v>1</v>
      </c>
      <c r="J354" t="s">
        <v>1</v>
      </c>
      <c r="K354" t="s">
        <v>1</v>
      </c>
      <c r="L354" t="s">
        <v>1</v>
      </c>
      <c r="M354" t="s">
        <v>1</v>
      </c>
      <c r="N354" t="s">
        <v>1</v>
      </c>
      <c r="O354" t="s">
        <v>1</v>
      </c>
      <c r="P354" t="s">
        <v>1</v>
      </c>
      <c r="Q354" t="s">
        <v>1</v>
      </c>
    </row>
    <row r="355" spans="1:17" ht="12.75">
      <c r="A355">
        <v>13</v>
      </c>
      <c r="B355" t="str">
        <f t="shared" si="5"/>
        <v>8726F13</v>
      </c>
      <c r="C355" s="103" t="s">
        <v>377</v>
      </c>
      <c r="D355" s="104" t="s">
        <v>0</v>
      </c>
      <c r="E355" t="s">
        <v>1</v>
      </c>
      <c r="F355" t="s">
        <v>1</v>
      </c>
      <c r="G355" t="s">
        <v>1</v>
      </c>
      <c r="H355" t="s">
        <v>1</v>
      </c>
      <c r="I355" t="s">
        <v>1</v>
      </c>
      <c r="J355" t="s">
        <v>1</v>
      </c>
      <c r="K355" t="s">
        <v>1</v>
      </c>
      <c r="L355" t="s">
        <v>1</v>
      </c>
      <c r="M355" t="s">
        <v>1</v>
      </c>
      <c r="N355" t="s">
        <v>1</v>
      </c>
      <c r="O355" t="s">
        <v>1</v>
      </c>
      <c r="P355" t="s">
        <v>1</v>
      </c>
      <c r="Q355" t="s">
        <v>1</v>
      </c>
    </row>
    <row r="356" spans="1:17" ht="12.75">
      <c r="A356">
        <v>14</v>
      </c>
      <c r="B356" t="str">
        <f t="shared" si="5"/>
        <v>8726F14</v>
      </c>
      <c r="C356" s="103" t="s">
        <v>377</v>
      </c>
      <c r="D356" s="104" t="s">
        <v>0</v>
      </c>
      <c r="E356" t="s">
        <v>1</v>
      </c>
      <c r="F356" t="s">
        <v>1</v>
      </c>
      <c r="G356" t="s">
        <v>1</v>
      </c>
      <c r="H356" t="s">
        <v>1</v>
      </c>
      <c r="I356" t="s">
        <v>1</v>
      </c>
      <c r="J356" t="s">
        <v>1</v>
      </c>
      <c r="K356" t="s">
        <v>1</v>
      </c>
      <c r="L356" t="s">
        <v>1</v>
      </c>
      <c r="M356" t="s">
        <v>1</v>
      </c>
      <c r="N356" t="s">
        <v>1</v>
      </c>
      <c r="O356" t="s">
        <v>1</v>
      </c>
      <c r="P356" t="s">
        <v>1</v>
      </c>
      <c r="Q356" t="s">
        <v>1</v>
      </c>
    </row>
    <row r="357" spans="1:17" ht="12.75">
      <c r="A357">
        <v>15</v>
      </c>
      <c r="B357" t="str">
        <f t="shared" si="5"/>
        <v>8726F15</v>
      </c>
      <c r="C357" s="103" t="s">
        <v>377</v>
      </c>
      <c r="D357" s="104" t="s">
        <v>0</v>
      </c>
      <c r="E357" t="s">
        <v>1</v>
      </c>
      <c r="F357" t="s">
        <v>1</v>
      </c>
      <c r="G357" t="s">
        <v>1</v>
      </c>
      <c r="H357" t="s">
        <v>1</v>
      </c>
      <c r="I357" t="s">
        <v>1</v>
      </c>
      <c r="J357" t="s">
        <v>1</v>
      </c>
      <c r="K357" t="s">
        <v>1</v>
      </c>
      <c r="L357" t="s">
        <v>1</v>
      </c>
      <c r="M357" t="s">
        <v>1</v>
      </c>
      <c r="N357" t="s">
        <v>1</v>
      </c>
      <c r="O357" t="s">
        <v>1</v>
      </c>
      <c r="P357" t="s">
        <v>1</v>
      </c>
      <c r="Q357" t="s">
        <v>1</v>
      </c>
    </row>
    <row r="358" spans="1:17" ht="12.75">
      <c r="A358">
        <v>16</v>
      </c>
      <c r="B358" t="str">
        <f t="shared" si="5"/>
        <v>8726F16</v>
      </c>
      <c r="C358" s="103" t="s">
        <v>377</v>
      </c>
      <c r="D358" s="104" t="s">
        <v>4</v>
      </c>
      <c r="E358" t="s">
        <v>1</v>
      </c>
      <c r="F358" t="s">
        <v>1</v>
      </c>
      <c r="G358" t="s">
        <v>1</v>
      </c>
      <c r="H358" t="s">
        <v>1</v>
      </c>
      <c r="I358" t="s">
        <v>1</v>
      </c>
      <c r="J358" t="s">
        <v>1</v>
      </c>
      <c r="K358" t="s">
        <v>1</v>
      </c>
      <c r="L358" t="s">
        <v>1</v>
      </c>
      <c r="M358" t="s">
        <v>1</v>
      </c>
      <c r="N358" t="s">
        <v>1</v>
      </c>
      <c r="O358" t="s">
        <v>1</v>
      </c>
      <c r="P358" t="s">
        <v>1</v>
      </c>
      <c r="Q358" t="s">
        <v>1</v>
      </c>
    </row>
    <row r="359" spans="1:17" ht="12.75">
      <c r="A359">
        <v>17</v>
      </c>
      <c r="B359" t="str">
        <f t="shared" si="5"/>
        <v>8726F17</v>
      </c>
      <c r="C359" s="103" t="s">
        <v>377</v>
      </c>
      <c r="D359" s="104" t="s">
        <v>5</v>
      </c>
      <c r="E359" t="s">
        <v>1</v>
      </c>
      <c r="F359" t="s">
        <v>1</v>
      </c>
      <c r="G359" t="s">
        <v>1</v>
      </c>
      <c r="H359" t="s">
        <v>1</v>
      </c>
      <c r="I359" t="s">
        <v>1</v>
      </c>
      <c r="J359" t="s">
        <v>1</v>
      </c>
      <c r="K359" t="s">
        <v>1</v>
      </c>
      <c r="L359" t="s">
        <v>1</v>
      </c>
      <c r="M359" t="s">
        <v>1</v>
      </c>
      <c r="N359" t="s">
        <v>1</v>
      </c>
      <c r="O359" t="s">
        <v>1</v>
      </c>
      <c r="P359" t="s">
        <v>1</v>
      </c>
      <c r="Q359" t="s">
        <v>1</v>
      </c>
    </row>
    <row r="360" spans="1:17" ht="12.75">
      <c r="A360">
        <v>18</v>
      </c>
      <c r="B360" t="str">
        <f t="shared" si="5"/>
        <v>8726F18</v>
      </c>
      <c r="C360" s="103" t="s">
        <v>377</v>
      </c>
      <c r="D360" s="104" t="s">
        <v>0</v>
      </c>
      <c r="E360" t="s">
        <v>1</v>
      </c>
      <c r="F360" t="s">
        <v>1</v>
      </c>
      <c r="G360" t="s">
        <v>1</v>
      </c>
      <c r="H360" t="s">
        <v>1</v>
      </c>
      <c r="I360" t="s">
        <v>1</v>
      </c>
      <c r="J360" t="s">
        <v>1</v>
      </c>
      <c r="K360" t="s">
        <v>1</v>
      </c>
      <c r="L360" t="s">
        <v>1</v>
      </c>
      <c r="M360" t="s">
        <v>1</v>
      </c>
      <c r="N360" t="s">
        <v>1</v>
      </c>
      <c r="O360" t="s">
        <v>1</v>
      </c>
      <c r="P360" t="s">
        <v>1</v>
      </c>
      <c r="Q360" t="s">
        <v>1</v>
      </c>
    </row>
    <row r="361" spans="1:17" ht="12.75">
      <c r="A361">
        <v>19</v>
      </c>
      <c r="B361" t="str">
        <f t="shared" si="5"/>
        <v>8726F19</v>
      </c>
      <c r="C361" s="103" t="s">
        <v>377</v>
      </c>
      <c r="D361" s="104" t="s">
        <v>0</v>
      </c>
      <c r="E361" t="s">
        <v>1</v>
      </c>
      <c r="F361" t="s">
        <v>1</v>
      </c>
      <c r="G361" t="s">
        <v>1</v>
      </c>
      <c r="H361" t="s">
        <v>1</v>
      </c>
      <c r="I361" t="s">
        <v>1</v>
      </c>
      <c r="J361" t="s">
        <v>1</v>
      </c>
      <c r="K361" t="s">
        <v>1</v>
      </c>
      <c r="L361" t="s">
        <v>1</v>
      </c>
      <c r="M361" t="s">
        <v>1</v>
      </c>
      <c r="N361" t="s">
        <v>1</v>
      </c>
      <c r="O361" t="s">
        <v>1</v>
      </c>
      <c r="P361" t="s">
        <v>1</v>
      </c>
      <c r="Q361" t="s">
        <v>1</v>
      </c>
    </row>
    <row r="362" spans="1:17" ht="12.75">
      <c r="A362">
        <v>20</v>
      </c>
      <c r="B362" t="str">
        <f t="shared" si="5"/>
        <v>8726F20</v>
      </c>
      <c r="C362" s="103" t="s">
        <v>377</v>
      </c>
      <c r="D362" s="104" t="s">
        <v>0</v>
      </c>
      <c r="E362" t="s">
        <v>1</v>
      </c>
      <c r="F362" t="s">
        <v>1</v>
      </c>
      <c r="G362" t="s">
        <v>1</v>
      </c>
      <c r="H362" t="s">
        <v>1</v>
      </c>
      <c r="I362" t="s">
        <v>1</v>
      </c>
      <c r="J362" t="s">
        <v>1</v>
      </c>
      <c r="K362" t="s">
        <v>1</v>
      </c>
      <c r="L362" t="s">
        <v>1</v>
      </c>
      <c r="M362" t="s">
        <v>1</v>
      </c>
      <c r="N362" t="s">
        <v>1</v>
      </c>
      <c r="O362" t="s">
        <v>1</v>
      </c>
      <c r="P362" t="s">
        <v>1</v>
      </c>
      <c r="Q362" t="s">
        <v>1</v>
      </c>
    </row>
    <row r="363" spans="1:17" ht="12.75">
      <c r="A363">
        <v>21</v>
      </c>
      <c r="B363" t="str">
        <f t="shared" si="5"/>
        <v>8726F21</v>
      </c>
      <c r="C363" s="103" t="s">
        <v>377</v>
      </c>
      <c r="D363" s="104" t="s">
        <v>0</v>
      </c>
      <c r="E363" t="s">
        <v>1</v>
      </c>
      <c r="F363" t="s">
        <v>1</v>
      </c>
      <c r="G363" t="s">
        <v>1</v>
      </c>
      <c r="H363" t="s">
        <v>1</v>
      </c>
      <c r="I363" t="s">
        <v>1</v>
      </c>
      <c r="J363" t="s">
        <v>1</v>
      </c>
      <c r="K363" t="s">
        <v>1</v>
      </c>
      <c r="L363" t="s">
        <v>1</v>
      </c>
      <c r="M363" t="s">
        <v>1</v>
      </c>
      <c r="N363" t="s">
        <v>1</v>
      </c>
      <c r="O363" t="s">
        <v>1</v>
      </c>
      <c r="P363" t="s">
        <v>1</v>
      </c>
      <c r="Q363" t="s">
        <v>1</v>
      </c>
    </row>
    <row r="364" spans="1:17" ht="12.75">
      <c r="A364">
        <v>22</v>
      </c>
      <c r="B364" t="str">
        <f t="shared" si="5"/>
        <v>8726F22</v>
      </c>
      <c r="C364" s="103" t="s">
        <v>377</v>
      </c>
      <c r="D364" s="104" t="s">
        <v>0</v>
      </c>
      <c r="E364" t="s">
        <v>1</v>
      </c>
      <c r="F364" t="s">
        <v>1</v>
      </c>
      <c r="G364" t="s">
        <v>1</v>
      </c>
      <c r="H364" t="s">
        <v>1</v>
      </c>
      <c r="I364" t="s">
        <v>1</v>
      </c>
      <c r="J364" t="s">
        <v>1</v>
      </c>
      <c r="K364" t="s">
        <v>1</v>
      </c>
      <c r="L364" t="s">
        <v>1</v>
      </c>
      <c r="M364" t="s">
        <v>1</v>
      </c>
      <c r="N364" t="s">
        <v>1</v>
      </c>
      <c r="O364" t="s">
        <v>1</v>
      </c>
      <c r="P364" t="s">
        <v>1</v>
      </c>
      <c r="Q364" t="s">
        <v>1</v>
      </c>
    </row>
    <row r="365" spans="1:17" ht="12.75">
      <c r="A365">
        <v>23</v>
      </c>
      <c r="B365" t="str">
        <f t="shared" si="5"/>
        <v>8726F23</v>
      </c>
      <c r="C365" s="103" t="s">
        <v>377</v>
      </c>
      <c r="D365" s="104" t="s">
        <v>4</v>
      </c>
      <c r="E365" t="s">
        <v>1</v>
      </c>
      <c r="F365" t="s">
        <v>1</v>
      </c>
      <c r="G365" t="s">
        <v>1</v>
      </c>
      <c r="H365" t="s">
        <v>1</v>
      </c>
      <c r="I365" t="s">
        <v>1</v>
      </c>
      <c r="J365" t="s">
        <v>1</v>
      </c>
      <c r="K365" t="s">
        <v>1</v>
      </c>
      <c r="L365" t="s">
        <v>1</v>
      </c>
      <c r="M365" t="s">
        <v>1</v>
      </c>
      <c r="N365" t="s">
        <v>1</v>
      </c>
      <c r="O365" t="s">
        <v>1</v>
      </c>
      <c r="P365" t="s">
        <v>1</v>
      </c>
      <c r="Q365" t="s">
        <v>1</v>
      </c>
    </row>
    <row r="366" spans="1:17" ht="12.75">
      <c r="A366">
        <v>24</v>
      </c>
      <c r="B366" t="str">
        <f t="shared" si="5"/>
        <v>8726F24</v>
      </c>
      <c r="C366" s="103" t="s">
        <v>377</v>
      </c>
      <c r="D366" s="104" t="s">
        <v>5</v>
      </c>
      <c r="E366" t="s">
        <v>1</v>
      </c>
      <c r="F366" t="s">
        <v>1</v>
      </c>
      <c r="G366" t="s">
        <v>1</v>
      </c>
      <c r="H366" t="s">
        <v>1</v>
      </c>
      <c r="I366" t="s">
        <v>1</v>
      </c>
      <c r="J366" t="s">
        <v>1</v>
      </c>
      <c r="K366" t="s">
        <v>1</v>
      </c>
      <c r="L366" t="s">
        <v>1</v>
      </c>
      <c r="M366" t="s">
        <v>1</v>
      </c>
      <c r="N366" t="s">
        <v>1</v>
      </c>
      <c r="O366" t="s">
        <v>1</v>
      </c>
      <c r="P366" t="s">
        <v>1</v>
      </c>
      <c r="Q366" t="s">
        <v>1</v>
      </c>
    </row>
    <row r="367" spans="1:17" ht="12.75">
      <c r="A367">
        <v>25</v>
      </c>
      <c r="B367" t="str">
        <f t="shared" si="5"/>
        <v>8726F25</v>
      </c>
      <c r="C367" s="103" t="s">
        <v>377</v>
      </c>
      <c r="D367" s="104" t="s">
        <v>0</v>
      </c>
      <c r="E367" t="s">
        <v>1</v>
      </c>
      <c r="F367" t="s">
        <v>1</v>
      </c>
      <c r="G367" t="s">
        <v>1</v>
      </c>
      <c r="H367" t="s">
        <v>1</v>
      </c>
      <c r="I367" t="s">
        <v>1</v>
      </c>
      <c r="J367" t="s">
        <v>1</v>
      </c>
      <c r="K367" t="s">
        <v>1</v>
      </c>
      <c r="L367" t="s">
        <v>1</v>
      </c>
      <c r="M367" t="s">
        <v>1</v>
      </c>
      <c r="N367" t="s">
        <v>1</v>
      </c>
      <c r="O367" t="s">
        <v>1</v>
      </c>
      <c r="P367" t="s">
        <v>1</v>
      </c>
      <c r="Q367" t="s">
        <v>1</v>
      </c>
    </row>
    <row r="368" spans="1:17" ht="12.75">
      <c r="A368">
        <v>26</v>
      </c>
      <c r="B368" t="str">
        <f t="shared" si="5"/>
        <v>8726F26</v>
      </c>
      <c r="C368" s="103" t="s">
        <v>377</v>
      </c>
      <c r="D368" s="104" t="s">
        <v>0</v>
      </c>
      <c r="E368" t="s">
        <v>1</v>
      </c>
      <c r="F368" t="s">
        <v>1</v>
      </c>
      <c r="G368" t="s">
        <v>1</v>
      </c>
      <c r="H368" t="s">
        <v>1</v>
      </c>
      <c r="I368" t="s">
        <v>1</v>
      </c>
      <c r="J368" t="s">
        <v>1</v>
      </c>
      <c r="K368" t="s">
        <v>1</v>
      </c>
      <c r="L368" t="s">
        <v>1</v>
      </c>
      <c r="M368" t="s">
        <v>1</v>
      </c>
      <c r="N368" t="s">
        <v>1</v>
      </c>
      <c r="O368" t="s">
        <v>1</v>
      </c>
      <c r="P368" t="s">
        <v>1</v>
      </c>
      <c r="Q368" t="s">
        <v>1</v>
      </c>
    </row>
    <row r="369" spans="1:17" ht="12.75">
      <c r="A369">
        <v>27</v>
      </c>
      <c r="B369" t="str">
        <f t="shared" si="5"/>
        <v>8726F27</v>
      </c>
      <c r="C369" s="103" t="s">
        <v>377</v>
      </c>
      <c r="D369" s="104" t="s">
        <v>0</v>
      </c>
      <c r="E369" t="s">
        <v>1</v>
      </c>
      <c r="F369" t="s">
        <v>1</v>
      </c>
      <c r="G369" t="s">
        <v>1</v>
      </c>
      <c r="H369" t="s">
        <v>1</v>
      </c>
      <c r="I369">
        <v>-566</v>
      </c>
      <c r="J369" t="s">
        <v>1</v>
      </c>
      <c r="K369" t="s">
        <v>1</v>
      </c>
      <c r="L369" t="s">
        <v>1</v>
      </c>
      <c r="M369" t="s">
        <v>1</v>
      </c>
      <c r="N369" t="s">
        <v>1</v>
      </c>
      <c r="O369" t="s">
        <v>1</v>
      </c>
      <c r="P369" t="s">
        <v>1</v>
      </c>
      <c r="Q369" t="s">
        <v>1</v>
      </c>
    </row>
    <row r="370" spans="1:17" ht="12.75">
      <c r="A370">
        <v>28</v>
      </c>
      <c r="B370" t="str">
        <f t="shared" si="5"/>
        <v>8726F28</v>
      </c>
      <c r="C370" s="103" t="s">
        <v>377</v>
      </c>
      <c r="D370" s="104" t="s">
        <v>0</v>
      </c>
      <c r="E370" t="s">
        <v>1</v>
      </c>
      <c r="F370" t="s">
        <v>1</v>
      </c>
      <c r="G370" t="s">
        <v>1</v>
      </c>
      <c r="H370" t="s">
        <v>1</v>
      </c>
      <c r="I370" t="s">
        <v>1</v>
      </c>
      <c r="J370" t="s">
        <v>1</v>
      </c>
      <c r="K370" t="s">
        <v>1</v>
      </c>
      <c r="L370" t="s">
        <v>1</v>
      </c>
      <c r="M370" t="s">
        <v>1</v>
      </c>
      <c r="N370" t="s">
        <v>1</v>
      </c>
      <c r="O370" t="s">
        <v>1</v>
      </c>
      <c r="P370" t="s">
        <v>1</v>
      </c>
      <c r="Q370" t="s">
        <v>1</v>
      </c>
    </row>
    <row r="371" spans="1:17" ht="12.75">
      <c r="A371">
        <v>29</v>
      </c>
      <c r="B371" t="str">
        <f t="shared" si="5"/>
        <v>8726F29</v>
      </c>
      <c r="C371" s="103" t="s">
        <v>377</v>
      </c>
      <c r="D371" s="104" t="s">
        <v>0</v>
      </c>
      <c r="E371" t="s">
        <v>1</v>
      </c>
      <c r="F371" t="s">
        <v>1</v>
      </c>
      <c r="G371" t="s">
        <v>1</v>
      </c>
      <c r="H371">
        <v>5855</v>
      </c>
      <c r="I371">
        <v>3522</v>
      </c>
      <c r="J371">
        <v>153</v>
      </c>
      <c r="K371" t="s">
        <v>1</v>
      </c>
      <c r="L371" t="s">
        <v>1</v>
      </c>
      <c r="M371" t="s">
        <v>1</v>
      </c>
      <c r="N371" t="s">
        <v>1</v>
      </c>
      <c r="O371" t="s">
        <v>1</v>
      </c>
      <c r="P371" t="s">
        <v>1</v>
      </c>
      <c r="Q371" t="s">
        <v>1</v>
      </c>
    </row>
    <row r="372" spans="1:17" ht="12.75">
      <c r="A372">
        <v>30</v>
      </c>
      <c r="B372" t="str">
        <f t="shared" si="5"/>
        <v>8726F30</v>
      </c>
      <c r="C372" s="103" t="s">
        <v>377</v>
      </c>
      <c r="D372" s="104" t="s">
        <v>0</v>
      </c>
      <c r="E372" t="s">
        <v>1</v>
      </c>
      <c r="F372" t="s">
        <v>1</v>
      </c>
      <c r="G372" t="s">
        <v>1</v>
      </c>
      <c r="H372">
        <v>0</v>
      </c>
      <c r="I372">
        <v>0</v>
      </c>
      <c r="J372">
        <v>0</v>
      </c>
      <c r="K372" t="s">
        <v>1</v>
      </c>
      <c r="L372" t="s">
        <v>1</v>
      </c>
      <c r="M372" t="s">
        <v>1</v>
      </c>
      <c r="N372" t="s">
        <v>1</v>
      </c>
      <c r="O372" t="s">
        <v>1</v>
      </c>
      <c r="P372" t="s">
        <v>1</v>
      </c>
      <c r="Q372" t="s">
        <v>1</v>
      </c>
    </row>
    <row r="373" spans="1:17" ht="12.75">
      <c r="A373">
        <v>31</v>
      </c>
      <c r="B373" t="str">
        <f t="shared" si="5"/>
        <v>8726F31</v>
      </c>
      <c r="C373" s="103" t="s">
        <v>377</v>
      </c>
      <c r="D373" s="104" t="s">
        <v>0</v>
      </c>
      <c r="E373" t="s">
        <v>1</v>
      </c>
      <c r="F373" t="s">
        <v>1</v>
      </c>
      <c r="G373" t="s">
        <v>1</v>
      </c>
      <c r="H373">
        <v>0</v>
      </c>
      <c r="I373">
        <v>0</v>
      </c>
      <c r="J373">
        <v>0</v>
      </c>
      <c r="K373">
        <v>0</v>
      </c>
      <c r="L373" t="s">
        <v>1</v>
      </c>
      <c r="M373" t="s">
        <v>1</v>
      </c>
      <c r="N373" t="s">
        <v>1</v>
      </c>
      <c r="O373" t="s">
        <v>1</v>
      </c>
      <c r="P373" t="s">
        <v>1</v>
      </c>
      <c r="Q373" t="s">
        <v>1</v>
      </c>
    </row>
    <row r="374" spans="1:17" ht="12.75">
      <c r="A374">
        <v>32</v>
      </c>
      <c r="B374" t="str">
        <f t="shared" si="5"/>
        <v>8726F32</v>
      </c>
      <c r="C374" s="103" t="s">
        <v>377</v>
      </c>
      <c r="D374" s="104" t="s">
        <v>0</v>
      </c>
      <c r="E374" t="s">
        <v>1</v>
      </c>
      <c r="F374" t="s">
        <v>1</v>
      </c>
      <c r="G374" t="s">
        <v>1</v>
      </c>
      <c r="H374">
        <v>0</v>
      </c>
      <c r="I374">
        <v>0</v>
      </c>
      <c r="J374">
        <v>0</v>
      </c>
      <c r="K374">
        <v>0</v>
      </c>
      <c r="L374" t="s">
        <v>1</v>
      </c>
      <c r="M374" t="s">
        <v>1</v>
      </c>
      <c r="N374" t="s">
        <v>1</v>
      </c>
      <c r="O374" t="s">
        <v>1</v>
      </c>
      <c r="P374" t="s">
        <v>1</v>
      </c>
      <c r="Q374" t="s">
        <v>1</v>
      </c>
    </row>
    <row r="375" spans="1:17" ht="12.75">
      <c r="A375">
        <v>33</v>
      </c>
      <c r="B375" t="str">
        <f t="shared" si="5"/>
        <v>8726F33</v>
      </c>
      <c r="C375" s="103" t="s">
        <v>377</v>
      </c>
      <c r="D375" s="104" t="s">
        <v>0</v>
      </c>
      <c r="E375" t="s">
        <v>1</v>
      </c>
      <c r="F375" t="s">
        <v>1</v>
      </c>
      <c r="G375" t="s">
        <v>1</v>
      </c>
      <c r="H375">
        <v>1.26</v>
      </c>
      <c r="I375">
        <v>0.758</v>
      </c>
      <c r="J375">
        <v>0.033</v>
      </c>
      <c r="K375">
        <v>2.051</v>
      </c>
      <c r="L375" t="s">
        <v>1</v>
      </c>
      <c r="M375" t="s">
        <v>1</v>
      </c>
      <c r="N375" t="s">
        <v>1</v>
      </c>
      <c r="O375" t="s">
        <v>1</v>
      </c>
      <c r="P375" t="s">
        <v>1</v>
      </c>
      <c r="Q375" t="s">
        <v>1</v>
      </c>
    </row>
    <row r="376" spans="1:17" ht="12.75">
      <c r="A376">
        <v>34</v>
      </c>
      <c r="B376" t="str">
        <f t="shared" si="5"/>
        <v>8726F34</v>
      </c>
      <c r="C376" s="103" t="s">
        <v>377</v>
      </c>
      <c r="D376" s="104" t="s">
        <v>0</v>
      </c>
      <c r="E376" t="s">
        <v>1</v>
      </c>
      <c r="F376" t="s">
        <v>1</v>
      </c>
      <c r="G376" t="s">
        <v>1</v>
      </c>
      <c r="H376">
        <v>1.26</v>
      </c>
      <c r="I376">
        <v>0.758</v>
      </c>
      <c r="J376">
        <v>0.033</v>
      </c>
      <c r="K376">
        <v>2.051</v>
      </c>
      <c r="L376" t="s">
        <v>1</v>
      </c>
      <c r="M376" t="s">
        <v>1</v>
      </c>
      <c r="N376" t="s">
        <v>1</v>
      </c>
      <c r="O376" t="s">
        <v>1</v>
      </c>
      <c r="P376" t="s">
        <v>1</v>
      </c>
      <c r="Q376" t="s">
        <v>1</v>
      </c>
    </row>
    <row r="377" spans="1:17" ht="12.75">
      <c r="A377">
        <v>35</v>
      </c>
      <c r="B377" t="str">
        <f t="shared" si="5"/>
        <v>8726F35</v>
      </c>
      <c r="C377" s="103" t="s">
        <v>377</v>
      </c>
      <c r="D377" s="104" t="s">
        <v>0</v>
      </c>
      <c r="E377" t="s">
        <v>1</v>
      </c>
      <c r="F377" t="s">
        <v>1</v>
      </c>
      <c r="G377" t="s">
        <v>1</v>
      </c>
      <c r="H377">
        <v>1.195</v>
      </c>
      <c r="I377">
        <v>0.719</v>
      </c>
      <c r="J377">
        <v>0.031</v>
      </c>
      <c r="K377">
        <v>1.945</v>
      </c>
      <c r="L377" t="s">
        <v>1</v>
      </c>
      <c r="M377" t="s">
        <v>1</v>
      </c>
      <c r="N377" t="s">
        <v>1</v>
      </c>
      <c r="O377" t="s">
        <v>1</v>
      </c>
      <c r="P377" t="s">
        <v>1</v>
      </c>
      <c r="Q377" t="s">
        <v>1</v>
      </c>
    </row>
    <row r="378" spans="1:17" ht="12.75">
      <c r="A378">
        <v>36</v>
      </c>
      <c r="B378" t="str">
        <f t="shared" si="5"/>
        <v>8726F36</v>
      </c>
      <c r="C378" s="103" t="s">
        <v>377</v>
      </c>
      <c r="D378" s="104" t="s">
        <v>0</v>
      </c>
      <c r="E378" t="s">
        <v>1</v>
      </c>
      <c r="F378" t="s">
        <v>1</v>
      </c>
      <c r="G378" t="s">
        <v>1</v>
      </c>
      <c r="H378">
        <v>1.26</v>
      </c>
      <c r="I378">
        <v>0.758</v>
      </c>
      <c r="J378">
        <v>0.033</v>
      </c>
      <c r="K378">
        <v>2.051</v>
      </c>
      <c r="L378" t="s">
        <v>1</v>
      </c>
      <c r="M378" t="s">
        <v>1</v>
      </c>
      <c r="N378" t="s">
        <v>1</v>
      </c>
      <c r="O378" t="s">
        <v>1</v>
      </c>
      <c r="P378" t="s">
        <v>1</v>
      </c>
      <c r="Q378" t="s">
        <v>1</v>
      </c>
    </row>
    <row r="379" spans="1:17" ht="12.75">
      <c r="A379">
        <v>37</v>
      </c>
      <c r="B379" t="str">
        <f t="shared" si="5"/>
        <v>8726F37</v>
      </c>
      <c r="C379" s="103" t="s">
        <v>377</v>
      </c>
      <c r="D379" s="104" t="s">
        <v>0</v>
      </c>
      <c r="E379" t="s">
        <v>1</v>
      </c>
      <c r="F379" t="s">
        <v>358</v>
      </c>
      <c r="G379" t="s">
        <v>368</v>
      </c>
      <c r="H379" t="s">
        <v>378</v>
      </c>
      <c r="I379" t="s">
        <v>379</v>
      </c>
      <c r="J379" t="s">
        <v>1</v>
      </c>
      <c r="K379">
        <v>2.999</v>
      </c>
      <c r="L379" t="s">
        <v>1</v>
      </c>
      <c r="M379" t="s">
        <v>1</v>
      </c>
      <c r="N379" t="s">
        <v>1</v>
      </c>
      <c r="O379" t="s">
        <v>1</v>
      </c>
      <c r="P379" t="s">
        <v>1</v>
      </c>
      <c r="Q379" t="s">
        <v>1</v>
      </c>
    </row>
    <row r="380" spans="1:17" ht="12.75">
      <c r="A380">
        <v>38</v>
      </c>
      <c r="B380" t="str">
        <f t="shared" si="5"/>
        <v>8726F38</v>
      </c>
      <c r="C380" s="103" t="s">
        <v>377</v>
      </c>
      <c r="D380" s="104" t="s">
        <v>0</v>
      </c>
      <c r="E380" t="s">
        <v>1</v>
      </c>
      <c r="F380">
        <v>3.21</v>
      </c>
      <c r="G380">
        <v>3.21</v>
      </c>
      <c r="H380">
        <v>3.21</v>
      </c>
      <c r="I380">
        <v>3</v>
      </c>
      <c r="J380" t="s">
        <v>1</v>
      </c>
      <c r="K380" t="s">
        <v>1</v>
      </c>
      <c r="L380" t="s">
        <v>1</v>
      </c>
      <c r="M380" t="s">
        <v>1</v>
      </c>
      <c r="N380" t="s">
        <v>1</v>
      </c>
      <c r="O380" t="s">
        <v>1</v>
      </c>
      <c r="P380" t="s">
        <v>1</v>
      </c>
      <c r="Q380" t="s">
        <v>1</v>
      </c>
    </row>
    <row r="381" ht="12.75">
      <c r="C381" s="103"/>
    </row>
    <row r="382" ht="12.75">
      <c r="C382" s="103"/>
    </row>
    <row r="383" ht="12.75">
      <c r="C383" s="103"/>
    </row>
    <row r="384" ht="12.75">
      <c r="C384" s="103"/>
    </row>
    <row r="385" ht="12.75">
      <c r="C385" s="103"/>
    </row>
    <row r="386" ht="12.75">
      <c r="C386" s="103"/>
    </row>
    <row r="387" ht="12.75">
      <c r="C387" s="103"/>
    </row>
    <row r="388" ht="12.75">
      <c r="C388" s="103"/>
    </row>
    <row r="389" ht="12.75">
      <c r="C389" s="103"/>
    </row>
    <row r="390" ht="12.75">
      <c r="C390" s="103"/>
    </row>
    <row r="391" ht="12.75">
      <c r="C391" s="103"/>
    </row>
    <row r="392" ht="12.75">
      <c r="C392" s="103"/>
    </row>
    <row r="393" ht="12.75">
      <c r="C393" s="103"/>
    </row>
    <row r="394" ht="12.75">
      <c r="C394" s="103"/>
    </row>
    <row r="395" ht="12.75">
      <c r="C395" s="103"/>
    </row>
    <row r="396" ht="12.75">
      <c r="C396" s="103"/>
    </row>
    <row r="397" ht="12.75">
      <c r="C397" s="103"/>
    </row>
    <row r="398" ht="12.75">
      <c r="C398" s="103"/>
    </row>
    <row r="399" ht="12.75">
      <c r="C399" s="103"/>
    </row>
    <row r="400" ht="12.75">
      <c r="C400" s="103"/>
    </row>
    <row r="401" ht="12.75">
      <c r="C401" s="103"/>
    </row>
    <row r="402" ht="12.75">
      <c r="C402" s="103"/>
    </row>
    <row r="403" ht="12.75">
      <c r="C403" s="103"/>
    </row>
    <row r="404" ht="12.75">
      <c r="C404" s="103"/>
    </row>
    <row r="405" ht="12.75">
      <c r="C405" s="103"/>
    </row>
    <row r="406" ht="12.75">
      <c r="C406" s="103"/>
    </row>
    <row r="407" spans="3:8" ht="12.75">
      <c r="C407" s="103"/>
      <c r="H407" s="105"/>
    </row>
    <row r="408" spans="3:8" ht="12.75">
      <c r="C408" s="103"/>
      <c r="H408" s="105"/>
    </row>
    <row r="409" spans="3:10" ht="12.75">
      <c r="C409" s="103"/>
      <c r="H409" s="105"/>
      <c r="I409" s="105"/>
      <c r="J409" s="105"/>
    </row>
    <row r="410" ht="12.75">
      <c r="C410" s="103"/>
    </row>
    <row r="411" ht="12.75">
      <c r="C411" s="103"/>
    </row>
    <row r="412" ht="12.75">
      <c r="C412" s="103"/>
    </row>
    <row r="413" ht="12.75">
      <c r="C413" s="103"/>
    </row>
    <row r="414" ht="12.75">
      <c r="C414" s="103"/>
    </row>
    <row r="415" ht="12.75">
      <c r="C415" s="103"/>
    </row>
    <row r="416" ht="12.75">
      <c r="C416" s="103"/>
    </row>
    <row r="417" ht="12.75">
      <c r="C417" s="103"/>
    </row>
    <row r="418" ht="12.75">
      <c r="C418" s="103"/>
    </row>
    <row r="419" ht="12.75">
      <c r="C419" s="103"/>
    </row>
    <row r="420" ht="12.75">
      <c r="C420" s="103"/>
    </row>
    <row r="421" ht="12.75">
      <c r="C421" s="103"/>
    </row>
    <row r="422" spans="3:11" ht="12.75">
      <c r="C422" s="103"/>
      <c r="E422" s="105"/>
      <c r="F422" s="105"/>
      <c r="K422" s="105"/>
    </row>
    <row r="423" spans="3:11" ht="12.75">
      <c r="C423" s="103"/>
      <c r="E423" s="105"/>
      <c r="F423" s="105"/>
      <c r="K423" s="105"/>
    </row>
    <row r="424" spans="3:11" ht="12.75">
      <c r="C424" s="103"/>
      <c r="E424" s="105"/>
      <c r="F424" s="105"/>
      <c r="K424" s="105"/>
    </row>
    <row r="425" spans="3:11" ht="12.75">
      <c r="C425" s="103"/>
      <c r="E425" s="105"/>
      <c r="F425" s="105"/>
      <c r="K425" s="105"/>
    </row>
    <row r="426" spans="3:11" ht="12.75">
      <c r="C426" s="103"/>
      <c r="E426" s="105"/>
      <c r="F426" s="105"/>
      <c r="K426" s="105"/>
    </row>
    <row r="427" spans="3:11" ht="12.75">
      <c r="C427" s="103"/>
      <c r="E427" s="105"/>
      <c r="F427" s="105"/>
      <c r="K427" s="105"/>
    </row>
    <row r="428" ht="12.75">
      <c r="C428" s="103"/>
    </row>
    <row r="429" spans="3:15" ht="12.75">
      <c r="C429" s="103"/>
      <c r="I429" s="105"/>
      <c r="N429" s="105"/>
      <c r="O429" s="105"/>
    </row>
    <row r="430" spans="3:15" ht="12.75">
      <c r="C430" s="103"/>
      <c r="G430" s="105"/>
      <c r="I430" s="105"/>
      <c r="L430" s="105"/>
      <c r="N430" s="105"/>
      <c r="O430" s="105"/>
    </row>
    <row r="431" spans="3:15" ht="12.75">
      <c r="C431" s="103"/>
      <c r="I431" s="105"/>
      <c r="N431" s="105"/>
      <c r="O431" s="105"/>
    </row>
    <row r="432" spans="3:15" ht="12.75">
      <c r="C432" s="103"/>
      <c r="I432" s="105"/>
      <c r="N432" s="105"/>
      <c r="O432" s="105"/>
    </row>
    <row r="433" spans="3:15" ht="12.75">
      <c r="C433" s="103"/>
      <c r="H433" s="105"/>
      <c r="I433" s="105"/>
      <c r="M433" s="105"/>
      <c r="N433" s="105"/>
      <c r="O433" s="105"/>
    </row>
    <row r="434" spans="3:15" ht="12.75">
      <c r="C434" s="103"/>
      <c r="G434" s="105"/>
      <c r="H434" s="105"/>
      <c r="I434" s="105"/>
      <c r="L434" s="105"/>
      <c r="M434" s="105"/>
      <c r="N434" s="105"/>
      <c r="O434" s="105"/>
    </row>
    <row r="435" ht="12.75">
      <c r="C435" s="103"/>
    </row>
    <row r="436" spans="3:15" ht="12.75">
      <c r="C436" s="103"/>
      <c r="I436" s="105"/>
      <c r="N436" s="105"/>
      <c r="O436" s="105"/>
    </row>
    <row r="437" spans="3:15" ht="12.75">
      <c r="C437" s="103"/>
      <c r="F437" s="105"/>
      <c r="G437" s="105"/>
      <c r="H437" s="105"/>
      <c r="I437" s="105"/>
      <c r="K437" s="105"/>
      <c r="L437" s="105"/>
      <c r="M437" s="105"/>
      <c r="N437" s="105"/>
      <c r="O437" s="105"/>
    </row>
    <row r="438" spans="3:15" ht="12.75">
      <c r="C438" s="103"/>
      <c r="F438" s="105"/>
      <c r="G438" s="105"/>
      <c r="H438" s="105"/>
      <c r="I438" s="105"/>
      <c r="K438" s="105"/>
      <c r="L438" s="105"/>
      <c r="M438" s="105"/>
      <c r="N438" s="105"/>
      <c r="O438" s="105"/>
    </row>
    <row r="439" spans="3:15" ht="12.75">
      <c r="C439" s="103"/>
      <c r="E439" s="105"/>
      <c r="F439" s="105"/>
      <c r="G439" s="105"/>
      <c r="H439" s="105"/>
      <c r="I439" s="105"/>
      <c r="K439" s="105"/>
      <c r="L439" s="105"/>
      <c r="M439" s="105"/>
      <c r="N439" s="105"/>
      <c r="O439" s="105"/>
    </row>
    <row r="440" spans="3:15" ht="12.75">
      <c r="C440" s="103"/>
      <c r="F440" s="105"/>
      <c r="G440" s="105"/>
      <c r="H440" s="105"/>
      <c r="I440" s="105"/>
      <c r="K440" s="105"/>
      <c r="L440" s="105"/>
      <c r="M440" s="105"/>
      <c r="N440" s="105"/>
      <c r="O440" s="105"/>
    </row>
    <row r="441" spans="3:15" ht="12.75">
      <c r="C441" s="103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ht="12.75">
      <c r="C442" s="103"/>
    </row>
    <row r="443" spans="3:10" ht="12.75">
      <c r="C443" s="103"/>
      <c r="H443" s="105"/>
      <c r="I443" s="105"/>
      <c r="J443" s="105"/>
    </row>
    <row r="444" ht="12.75">
      <c r="C444" s="103"/>
    </row>
    <row r="445" spans="3:10" ht="12.75">
      <c r="C445" s="103"/>
      <c r="H445" s="105"/>
      <c r="I445" s="105"/>
      <c r="J445" s="105"/>
    </row>
    <row r="446" spans="3:10" ht="12.75">
      <c r="C446" s="103"/>
      <c r="H446" s="105"/>
      <c r="I446" s="105"/>
      <c r="J446" s="105"/>
    </row>
    <row r="447" spans="3:10" ht="12.75">
      <c r="C447" s="103"/>
      <c r="H447" s="105"/>
      <c r="I447" s="105"/>
      <c r="J447" s="105"/>
    </row>
    <row r="448" ht="12.75">
      <c r="C448" s="103"/>
    </row>
    <row r="449" ht="12.75">
      <c r="C449" s="103"/>
    </row>
    <row r="450" ht="12.75">
      <c r="C450" s="103"/>
    </row>
    <row r="451" ht="12.75">
      <c r="C451" s="103"/>
    </row>
    <row r="452" ht="12.75">
      <c r="C452" s="103"/>
    </row>
    <row r="453" ht="12.75">
      <c r="C453" s="103"/>
    </row>
    <row r="454" ht="12.75">
      <c r="C454" s="103"/>
    </row>
    <row r="455" ht="12.75">
      <c r="C455" s="103"/>
    </row>
    <row r="456" ht="12.75">
      <c r="C456" s="103"/>
    </row>
    <row r="457" ht="12.75">
      <c r="C457" s="103"/>
    </row>
    <row r="458" ht="12.75">
      <c r="C458" s="103"/>
    </row>
    <row r="459" ht="12.75">
      <c r="C459" s="103"/>
    </row>
    <row r="460" spans="3:6" ht="12.75">
      <c r="C460" s="103"/>
      <c r="E460" s="105"/>
      <c r="F460" s="105"/>
    </row>
    <row r="461" spans="3:6" ht="12.75">
      <c r="C461" s="103"/>
      <c r="E461" s="105"/>
      <c r="F461" s="105"/>
    </row>
    <row r="462" spans="3:6" ht="12.75">
      <c r="C462" s="103"/>
      <c r="E462" s="105"/>
      <c r="F462" s="105"/>
    </row>
    <row r="463" spans="3:6" ht="12.75">
      <c r="C463" s="103"/>
      <c r="E463" s="105"/>
      <c r="F463" s="105"/>
    </row>
    <row r="464" spans="3:6" ht="12.75">
      <c r="C464" s="103"/>
      <c r="E464" s="105"/>
      <c r="F464" s="105"/>
    </row>
    <row r="465" spans="3:6" ht="12.75">
      <c r="C465" s="103"/>
      <c r="E465" s="105"/>
      <c r="F465" s="105"/>
    </row>
    <row r="466" ht="12.75">
      <c r="C466" s="103"/>
    </row>
    <row r="467" spans="3:14" ht="12.75">
      <c r="C467" s="103"/>
      <c r="G467" s="105"/>
      <c r="I467" s="105"/>
      <c r="L467" s="105"/>
      <c r="N467" s="105"/>
    </row>
    <row r="468" spans="3:15" ht="12.75">
      <c r="C468" s="103"/>
      <c r="I468" s="105"/>
      <c r="N468" s="105"/>
      <c r="O468" s="105"/>
    </row>
    <row r="469" ht="12.75">
      <c r="C469" s="103"/>
    </row>
    <row r="470" spans="3:15" ht="12.75">
      <c r="C470" s="103"/>
      <c r="I470" s="105"/>
      <c r="N470" s="105"/>
      <c r="O470" s="105"/>
    </row>
    <row r="471" spans="3:15" ht="12.75">
      <c r="C471" s="103"/>
      <c r="I471" s="105"/>
      <c r="N471" s="105"/>
      <c r="O471" s="105"/>
    </row>
    <row r="472" spans="3:15" ht="12.75">
      <c r="C472" s="103"/>
      <c r="G472" s="105"/>
      <c r="I472" s="105"/>
      <c r="L472" s="105"/>
      <c r="N472" s="105"/>
      <c r="O472" s="105"/>
    </row>
    <row r="473" ht="12.75">
      <c r="C473" s="103"/>
    </row>
    <row r="474" spans="3:15" ht="12.75">
      <c r="C474" s="103"/>
      <c r="G474" s="105"/>
      <c r="I474" s="105"/>
      <c r="L474" s="105"/>
      <c r="N474" s="105"/>
      <c r="O474" s="105"/>
    </row>
    <row r="475" spans="3:15" ht="12.75">
      <c r="C475" s="103"/>
      <c r="I475" s="105"/>
      <c r="L475" s="105"/>
      <c r="N475" s="105"/>
      <c r="O475" s="105"/>
    </row>
    <row r="476" spans="3:14" ht="12.75">
      <c r="C476" s="103"/>
      <c r="N476" s="105"/>
    </row>
    <row r="477" spans="3:15" ht="12.75">
      <c r="C477" s="103"/>
      <c r="G477" s="105"/>
      <c r="I477" s="105"/>
      <c r="L477" s="105"/>
      <c r="M477" s="105"/>
      <c r="N477" s="105"/>
      <c r="O477" s="105"/>
    </row>
    <row r="478" spans="3:15" ht="12.75">
      <c r="C478" s="103"/>
      <c r="G478" s="105"/>
      <c r="I478" s="105"/>
      <c r="L478" s="105"/>
      <c r="M478" s="105"/>
      <c r="N478" s="105"/>
      <c r="O478" s="105"/>
    </row>
    <row r="479" spans="3:15" ht="12.75">
      <c r="C479" s="103"/>
      <c r="G479" s="105"/>
      <c r="I479" s="105"/>
      <c r="K479" s="105"/>
      <c r="L479" s="105"/>
      <c r="M479" s="105"/>
      <c r="N479" s="105"/>
      <c r="O479" s="105"/>
    </row>
    <row r="480" ht="12.75">
      <c r="C480" s="103"/>
    </row>
    <row r="481" spans="3:10" ht="12.75">
      <c r="C481" s="103"/>
      <c r="H481" s="105"/>
      <c r="I481" s="105"/>
      <c r="J481" s="105"/>
    </row>
    <row r="482" ht="12.75">
      <c r="C482" s="103"/>
    </row>
    <row r="483" spans="3:9" ht="12.75">
      <c r="C483" s="103"/>
      <c r="H483" s="105"/>
      <c r="I483" s="105"/>
    </row>
    <row r="484" spans="3:10" ht="12.75">
      <c r="C484" s="103"/>
      <c r="H484" s="105"/>
      <c r="I484" s="105"/>
      <c r="J484" s="105"/>
    </row>
    <row r="485" spans="3:10" ht="12.75">
      <c r="C485" s="103"/>
      <c r="H485" s="105"/>
      <c r="I485" s="105"/>
      <c r="J485" s="105"/>
    </row>
    <row r="486" ht="12.75">
      <c r="C486" s="103"/>
    </row>
    <row r="487" ht="12.75">
      <c r="C487" s="103"/>
    </row>
    <row r="488" ht="12.75">
      <c r="C488" s="103"/>
    </row>
    <row r="489" ht="12.75">
      <c r="C489" s="103"/>
    </row>
    <row r="490" ht="12.75">
      <c r="C490" s="103"/>
    </row>
    <row r="491" ht="12.75">
      <c r="C491" s="103"/>
    </row>
    <row r="492" ht="12.75">
      <c r="C492" s="103"/>
    </row>
    <row r="493" ht="12.75">
      <c r="C493" s="103"/>
    </row>
    <row r="494" ht="12.75">
      <c r="C494" s="103"/>
    </row>
    <row r="495" ht="12.75">
      <c r="C495" s="103"/>
    </row>
    <row r="496" ht="12.75">
      <c r="C496" s="103"/>
    </row>
    <row r="497" ht="12.75">
      <c r="C497" s="103"/>
    </row>
    <row r="498" spans="3:11" ht="12.75">
      <c r="C498" s="103"/>
      <c r="E498" s="105"/>
      <c r="F498" s="105"/>
      <c r="K498" s="105"/>
    </row>
    <row r="499" spans="3:11" ht="12.75">
      <c r="C499" s="103"/>
      <c r="E499" s="105"/>
      <c r="F499" s="105"/>
      <c r="K499" s="105"/>
    </row>
    <row r="500" spans="3:11" ht="12.75">
      <c r="C500" s="103"/>
      <c r="E500" s="105"/>
      <c r="F500" s="105"/>
      <c r="K500" s="105"/>
    </row>
    <row r="501" spans="3:11" ht="12.75">
      <c r="C501" s="103"/>
      <c r="E501" s="105"/>
      <c r="F501" s="105"/>
      <c r="K501" s="105"/>
    </row>
    <row r="502" spans="3:11" ht="12.75">
      <c r="C502" s="103"/>
      <c r="E502" s="105"/>
      <c r="F502" s="105"/>
      <c r="K502" s="105"/>
    </row>
    <row r="503" spans="3:11" ht="12.75">
      <c r="C503" s="103"/>
      <c r="E503" s="105"/>
      <c r="F503" s="105"/>
      <c r="K503" s="105"/>
    </row>
    <row r="504" ht="12.75">
      <c r="C504" s="103"/>
    </row>
    <row r="505" spans="3:15" ht="12.75">
      <c r="C505" s="103"/>
      <c r="N505" s="105"/>
      <c r="O505" s="105"/>
    </row>
    <row r="506" spans="3:15" ht="12.75">
      <c r="C506" s="103"/>
      <c r="F506" s="105"/>
      <c r="I506" s="105"/>
      <c r="K506" s="105"/>
      <c r="N506" s="105"/>
      <c r="O506" s="105"/>
    </row>
    <row r="507" spans="3:15" ht="12.75">
      <c r="C507" s="103"/>
      <c r="E507" s="105"/>
      <c r="H507" s="105"/>
      <c r="J507" s="105"/>
      <c r="M507" s="105"/>
      <c r="O507" s="105"/>
    </row>
    <row r="508" spans="3:15" ht="12.75">
      <c r="C508" s="103"/>
      <c r="E508" s="105"/>
      <c r="I508" s="105"/>
      <c r="J508" s="105"/>
      <c r="N508" s="105"/>
      <c r="O508" s="105"/>
    </row>
    <row r="509" spans="3:15" ht="12.75">
      <c r="C509" s="103"/>
      <c r="I509" s="105"/>
      <c r="N509" s="105"/>
      <c r="O509" s="105"/>
    </row>
    <row r="510" spans="3:15" ht="12.75">
      <c r="C510" s="103"/>
      <c r="E510" s="105"/>
      <c r="F510" s="105"/>
      <c r="H510" s="105"/>
      <c r="I510" s="105"/>
      <c r="J510" s="105"/>
      <c r="K510" s="105"/>
      <c r="M510" s="105"/>
      <c r="N510" s="105"/>
      <c r="O510" s="105"/>
    </row>
    <row r="511" ht="12.75">
      <c r="C511" s="103"/>
    </row>
    <row r="512" spans="3:15" ht="12.75">
      <c r="C512" s="103"/>
      <c r="N512" s="105"/>
      <c r="O512" s="105"/>
    </row>
    <row r="513" spans="3:15" ht="12.75">
      <c r="C513" s="103"/>
      <c r="E513" s="105"/>
      <c r="F513" s="105"/>
      <c r="G513" s="105"/>
      <c r="I513" s="105"/>
      <c r="J513" s="105"/>
      <c r="K513" s="105"/>
      <c r="L513" s="105"/>
      <c r="N513" s="105"/>
      <c r="O513" s="105"/>
    </row>
    <row r="514" spans="3:15" ht="12.75">
      <c r="C514" s="103"/>
      <c r="E514" s="105"/>
      <c r="G514" s="105"/>
      <c r="H514" s="105"/>
      <c r="J514" s="105"/>
      <c r="K514" s="105"/>
      <c r="L514" s="105"/>
      <c r="M514" s="105"/>
      <c r="N514" s="105"/>
      <c r="O514" s="105"/>
    </row>
    <row r="515" spans="3:15" ht="12.75">
      <c r="C515" s="103"/>
      <c r="E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3:15" ht="12.75">
      <c r="C516" s="103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3:15" ht="12.75">
      <c r="C517" s="103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ht="12.75">
      <c r="C518" s="103"/>
    </row>
    <row r="519" spans="3:10" ht="12.75">
      <c r="C519" s="103"/>
      <c r="H519" s="105"/>
      <c r="I519" s="105"/>
      <c r="J519" s="105"/>
    </row>
    <row r="520" ht="12.75">
      <c r="C520" s="103"/>
    </row>
    <row r="521" spans="3:9" ht="12.75">
      <c r="C521" s="103"/>
      <c r="H521" s="105"/>
      <c r="I521" s="105"/>
    </row>
    <row r="522" spans="3:10" ht="12.75">
      <c r="C522" s="103"/>
      <c r="H522" s="105"/>
      <c r="I522" s="105"/>
      <c r="J522" s="105"/>
    </row>
    <row r="523" spans="3:10" ht="12.75">
      <c r="C523" s="103"/>
      <c r="H523" s="105"/>
      <c r="I523" s="105"/>
      <c r="J523" s="105"/>
    </row>
    <row r="524" ht="12.75">
      <c r="C524" s="103"/>
    </row>
    <row r="525" ht="12.75">
      <c r="C525" s="103"/>
    </row>
    <row r="526" ht="12.75">
      <c r="C526" s="103"/>
    </row>
    <row r="527" ht="12.75">
      <c r="C527" s="103"/>
    </row>
    <row r="528" ht="12.75">
      <c r="C528" s="103"/>
    </row>
    <row r="529" ht="12.75">
      <c r="C529" s="103"/>
    </row>
    <row r="530" ht="12.75">
      <c r="C530" s="103"/>
    </row>
    <row r="531" ht="12.75">
      <c r="C531" s="103"/>
    </row>
    <row r="532" ht="12.75">
      <c r="C532" s="103"/>
    </row>
    <row r="533" ht="12.75">
      <c r="C533" s="103"/>
    </row>
    <row r="534" ht="12.75">
      <c r="C534" s="103"/>
    </row>
    <row r="535" ht="12.75">
      <c r="C535" s="103"/>
    </row>
    <row r="536" spans="3:6" ht="12.75">
      <c r="C536" s="103"/>
      <c r="E536" s="105"/>
      <c r="F536" s="105"/>
    </row>
    <row r="537" spans="3:6" ht="12.75">
      <c r="C537" s="103"/>
      <c r="F537" s="105"/>
    </row>
    <row r="538" spans="3:6" ht="12.75">
      <c r="C538" s="103"/>
      <c r="E538" s="105"/>
      <c r="F538" s="105"/>
    </row>
    <row r="539" ht="12.75">
      <c r="C539" s="103"/>
    </row>
    <row r="540" spans="3:5" ht="12.75">
      <c r="C540" s="103"/>
      <c r="E540" s="105"/>
    </row>
    <row r="541" spans="3:6" ht="12.75">
      <c r="C541" s="103"/>
      <c r="E541" s="105"/>
      <c r="F541" s="105"/>
    </row>
    <row r="542" ht="12.75">
      <c r="C542" s="103"/>
    </row>
    <row r="543" spans="3:14" ht="12.75">
      <c r="C543" s="103"/>
      <c r="H543" s="105"/>
      <c r="I543" s="105"/>
      <c r="M543" s="105"/>
      <c r="N543" s="105"/>
    </row>
    <row r="544" spans="3:15" ht="12.75">
      <c r="C544" s="103"/>
      <c r="H544" s="105"/>
      <c r="M544" s="105"/>
      <c r="O544" s="105"/>
    </row>
    <row r="545" spans="3:15" ht="12.75">
      <c r="C545" s="103"/>
      <c r="H545" s="105"/>
      <c r="I545" s="105"/>
      <c r="M545" s="105"/>
      <c r="N545" s="105"/>
      <c r="O545" s="105"/>
    </row>
    <row r="546" ht="12.75">
      <c r="C546" s="103"/>
    </row>
    <row r="547" ht="12.75">
      <c r="C547" s="103"/>
    </row>
    <row r="548" spans="3:15" ht="12.75">
      <c r="C548" s="103"/>
      <c r="H548" s="105"/>
      <c r="I548" s="105"/>
      <c r="M548" s="105"/>
      <c r="N548" s="105"/>
      <c r="O548" s="105"/>
    </row>
    <row r="549" ht="12.75">
      <c r="C549" s="103"/>
    </row>
    <row r="550" spans="3:14" ht="12.75">
      <c r="C550" s="103"/>
      <c r="H550" s="105"/>
      <c r="I550" s="105"/>
      <c r="M550" s="105"/>
      <c r="N550" s="105"/>
    </row>
    <row r="551" spans="3:15" ht="12.75">
      <c r="C551" s="103"/>
      <c r="H551" s="105"/>
      <c r="M551" s="105"/>
      <c r="O551" s="105"/>
    </row>
    <row r="552" spans="3:15" ht="12.75">
      <c r="C552" s="103"/>
      <c r="G552" s="105"/>
      <c r="H552" s="105"/>
      <c r="I552" s="105"/>
      <c r="K552" s="105"/>
      <c r="L552" s="105"/>
      <c r="M552" s="105"/>
      <c r="N552" s="105"/>
      <c r="O552" s="105"/>
    </row>
    <row r="553" ht="12.75">
      <c r="C553" s="103"/>
    </row>
    <row r="554" ht="12.75">
      <c r="C554" s="103"/>
    </row>
    <row r="555" spans="3:15" ht="12.75">
      <c r="C555" s="103"/>
      <c r="G555" s="105"/>
      <c r="H555" s="105"/>
      <c r="I555" s="105"/>
      <c r="K555" s="105"/>
      <c r="L555" s="105"/>
      <c r="M555" s="105"/>
      <c r="N555" s="105"/>
      <c r="O555" s="105"/>
    </row>
    <row r="556" ht="12.75">
      <c r="C556" s="103"/>
    </row>
    <row r="557" spans="3:10" ht="12.75">
      <c r="C557" s="103"/>
      <c r="H557" s="105"/>
      <c r="I557" s="105"/>
      <c r="J557" s="105"/>
    </row>
    <row r="558" ht="12.75">
      <c r="C558" s="103"/>
    </row>
    <row r="559" spans="3:9" ht="12.75">
      <c r="C559" s="103"/>
      <c r="H559" s="105"/>
      <c r="I559" s="105"/>
    </row>
    <row r="560" spans="3:10" ht="12.75">
      <c r="C560" s="103"/>
      <c r="H560" s="105"/>
      <c r="I560" s="105"/>
      <c r="J560" s="105"/>
    </row>
    <row r="561" spans="3:10" ht="12.75">
      <c r="C561" s="103"/>
      <c r="H561" s="105"/>
      <c r="I561" s="105"/>
      <c r="J561" s="105"/>
    </row>
    <row r="562" ht="12.75">
      <c r="C562" s="103"/>
    </row>
    <row r="563" ht="12.75">
      <c r="C563" s="103"/>
    </row>
    <row r="564" ht="12.75">
      <c r="C564" s="103"/>
    </row>
    <row r="565" ht="12.75">
      <c r="C565" s="103"/>
    </row>
    <row r="566" ht="12.75">
      <c r="C566" s="103"/>
    </row>
    <row r="567" ht="12.75">
      <c r="C567" s="103"/>
    </row>
    <row r="568" ht="12.75">
      <c r="C568" s="103"/>
    </row>
    <row r="569" ht="12.75">
      <c r="C569" s="103"/>
    </row>
    <row r="570" ht="12.75">
      <c r="C570" s="103"/>
    </row>
    <row r="571" ht="12.75">
      <c r="C571" s="103"/>
    </row>
    <row r="572" ht="12.75">
      <c r="C572" s="103"/>
    </row>
    <row r="573" ht="12.75">
      <c r="C573" s="103"/>
    </row>
    <row r="574" spans="3:6" ht="12.75">
      <c r="C574" s="103"/>
      <c r="F574" s="105"/>
    </row>
    <row r="575" ht="12.75">
      <c r="C575" s="103"/>
    </row>
    <row r="576" spans="3:6" ht="12.75">
      <c r="C576" s="103"/>
      <c r="F576" s="105"/>
    </row>
    <row r="577" spans="3:6" ht="12.75">
      <c r="C577" s="103"/>
      <c r="F577" s="105"/>
    </row>
    <row r="578" spans="3:6" ht="12.75">
      <c r="C578" s="103"/>
      <c r="F578" s="105"/>
    </row>
    <row r="579" spans="3:11" ht="12.75">
      <c r="C579" s="103"/>
      <c r="E579" s="105"/>
      <c r="F579" s="105"/>
      <c r="K579" s="105"/>
    </row>
    <row r="580" ht="12.75">
      <c r="C580" s="103"/>
    </row>
    <row r="581" spans="3:15" ht="12.75">
      <c r="C581" s="103"/>
      <c r="I581" s="105"/>
      <c r="N581" s="105"/>
      <c r="O581" s="105"/>
    </row>
    <row r="582" ht="12.75">
      <c r="C582" s="103"/>
    </row>
    <row r="583" spans="3:15" ht="12.75">
      <c r="C583" s="103"/>
      <c r="O583" s="105"/>
    </row>
    <row r="584" spans="3:14" ht="12.75">
      <c r="C584" s="103"/>
      <c r="G584" s="105"/>
      <c r="I584" s="105"/>
      <c r="L584" s="105"/>
      <c r="N584" s="105"/>
    </row>
    <row r="585" spans="3:14" ht="12.75">
      <c r="C585" s="103"/>
      <c r="I585" s="105"/>
      <c r="N585" s="105"/>
    </row>
    <row r="586" spans="3:15" ht="12.75">
      <c r="C586" s="103"/>
      <c r="G586" s="105"/>
      <c r="I586" s="105"/>
      <c r="L586" s="105"/>
      <c r="N586" s="105"/>
      <c r="O586" s="105"/>
    </row>
    <row r="587" ht="12.75">
      <c r="C587" s="103"/>
    </row>
    <row r="588" spans="3:15" ht="12.75">
      <c r="C588" s="103"/>
      <c r="I588" s="105"/>
      <c r="N588" s="105"/>
      <c r="O588" s="105"/>
    </row>
    <row r="589" ht="12.75">
      <c r="C589" s="103"/>
    </row>
    <row r="590" spans="3:15" ht="12.75">
      <c r="C590" s="103"/>
      <c r="O590" s="105"/>
    </row>
    <row r="591" spans="3:14" ht="12.75">
      <c r="C591" s="103"/>
      <c r="E591" s="105"/>
      <c r="F591" s="105"/>
      <c r="G591" s="105"/>
      <c r="H591" s="105"/>
      <c r="I591" s="105"/>
      <c r="K591" s="105"/>
      <c r="L591" s="105"/>
      <c r="M591" s="105"/>
      <c r="N591" s="105"/>
    </row>
    <row r="592" spans="3:14" ht="12.75">
      <c r="C592" s="103"/>
      <c r="G592" s="105"/>
      <c r="I592" s="105"/>
      <c r="K592" s="105"/>
      <c r="L592" s="105"/>
      <c r="M592" s="105"/>
      <c r="N592" s="105"/>
    </row>
    <row r="593" spans="3:15" ht="12.75">
      <c r="C593" s="103"/>
      <c r="E593" s="105"/>
      <c r="F593" s="105"/>
      <c r="G593" s="105"/>
      <c r="H593" s="105"/>
      <c r="I593" s="105"/>
      <c r="K593" s="105"/>
      <c r="L593" s="105"/>
      <c r="M593" s="105"/>
      <c r="N593" s="105"/>
      <c r="O593" s="105"/>
    </row>
    <row r="594" ht="12.75">
      <c r="C594" s="103"/>
    </row>
    <row r="595" spans="3:10" ht="12.75">
      <c r="C595" s="103"/>
      <c r="H595" s="105"/>
      <c r="I595" s="105"/>
      <c r="J595" s="105"/>
    </row>
    <row r="596" ht="12.75">
      <c r="C596" s="103"/>
    </row>
    <row r="597" spans="3:9" ht="12.75">
      <c r="C597" s="103"/>
      <c r="H597" s="105"/>
      <c r="I597" s="105"/>
    </row>
    <row r="598" spans="3:10" ht="12.75">
      <c r="C598" s="103"/>
      <c r="H598" s="105"/>
      <c r="I598" s="105"/>
      <c r="J598" s="105"/>
    </row>
    <row r="599" spans="3:10" ht="12.75">
      <c r="C599" s="103"/>
      <c r="H599" s="105"/>
      <c r="I599" s="105"/>
      <c r="J599" s="105"/>
    </row>
    <row r="600" ht="12.75">
      <c r="C600" s="103"/>
    </row>
    <row r="601" ht="12.75">
      <c r="C601" s="103"/>
    </row>
    <row r="602" ht="12.75">
      <c r="C602" s="103"/>
    </row>
    <row r="603" ht="12.75">
      <c r="C603" s="103"/>
    </row>
    <row r="604" ht="12.75">
      <c r="C604" s="103"/>
    </row>
    <row r="605" ht="12.75">
      <c r="C605" s="103"/>
    </row>
    <row r="606" ht="12.75">
      <c r="C606" s="103"/>
    </row>
    <row r="607" ht="12.75">
      <c r="C607" s="103"/>
    </row>
    <row r="608" ht="12.75">
      <c r="C608" s="103"/>
    </row>
    <row r="609" ht="12.75">
      <c r="C609" s="103"/>
    </row>
    <row r="610" ht="12.75">
      <c r="C610" s="103"/>
    </row>
    <row r="611" ht="12.75">
      <c r="C611" s="103"/>
    </row>
    <row r="612" spans="3:6" ht="12.75">
      <c r="C612" s="103"/>
      <c r="E612" s="105"/>
      <c r="F612" s="105"/>
    </row>
    <row r="613" spans="3:5" ht="12.75">
      <c r="C613" s="103"/>
      <c r="E613" s="105"/>
    </row>
    <row r="614" spans="3:5" ht="12.75">
      <c r="C614" s="103"/>
      <c r="E614" s="105"/>
    </row>
    <row r="615" spans="3:6" ht="12.75">
      <c r="C615" s="103"/>
      <c r="E615" s="105"/>
      <c r="F615" s="105"/>
    </row>
    <row r="616" spans="3:6" ht="12.75">
      <c r="C616" s="103"/>
      <c r="E616" s="105"/>
      <c r="F616" s="105"/>
    </row>
    <row r="617" spans="3:6" ht="12.75">
      <c r="C617" s="103"/>
      <c r="E617" s="105"/>
      <c r="F617" s="105"/>
    </row>
    <row r="618" ht="12.75">
      <c r="C618" s="103"/>
    </row>
    <row r="619" spans="3:15" ht="12.75">
      <c r="C619" s="103"/>
      <c r="I619" s="105"/>
      <c r="N619" s="105"/>
      <c r="O619" s="105"/>
    </row>
    <row r="620" ht="12.75">
      <c r="C620" s="103"/>
    </row>
    <row r="621" ht="12.75">
      <c r="C621" s="103"/>
    </row>
    <row r="622" spans="3:15" ht="12.75">
      <c r="C622" s="103"/>
      <c r="N622" s="105"/>
      <c r="O622" s="105"/>
    </row>
    <row r="623" spans="3:15" ht="12.75">
      <c r="C623" s="103"/>
      <c r="I623" s="105"/>
      <c r="N623" s="105"/>
      <c r="O623" s="105"/>
    </row>
    <row r="624" spans="3:15" ht="12.75">
      <c r="C624" s="103"/>
      <c r="I624" s="105"/>
      <c r="N624" s="105"/>
      <c r="O624" s="105"/>
    </row>
    <row r="625" ht="12.75">
      <c r="C625" s="103"/>
    </row>
    <row r="626" spans="3:15" ht="12.75">
      <c r="C626" s="103"/>
      <c r="I626" s="105"/>
      <c r="N626" s="105"/>
      <c r="O626" s="105"/>
    </row>
    <row r="627" ht="12.75">
      <c r="C627" s="103"/>
    </row>
    <row r="628" ht="12.75">
      <c r="C628" s="103"/>
    </row>
    <row r="629" spans="3:15" ht="12.75">
      <c r="C629" s="103"/>
      <c r="L629" s="105"/>
      <c r="N629" s="105"/>
      <c r="O629" s="105"/>
    </row>
    <row r="630" spans="3:15" ht="12.75">
      <c r="C630" s="103"/>
      <c r="G630" s="105"/>
      <c r="I630" s="105"/>
      <c r="L630" s="105"/>
      <c r="M630" s="105"/>
      <c r="N630" s="105"/>
      <c r="O630" s="105"/>
    </row>
    <row r="631" spans="3:15" ht="12.75">
      <c r="C631" s="103"/>
      <c r="G631" s="105"/>
      <c r="I631" s="105"/>
      <c r="K631" s="105"/>
      <c r="L631" s="105"/>
      <c r="M631" s="105"/>
      <c r="N631" s="105"/>
      <c r="O631" s="105"/>
    </row>
    <row r="632" ht="12.75">
      <c r="C632" s="103"/>
    </row>
    <row r="633" spans="3:10" ht="12.75">
      <c r="C633" s="103"/>
      <c r="H633" s="105"/>
      <c r="I633" s="105"/>
      <c r="J633" s="105"/>
    </row>
    <row r="634" ht="12.75">
      <c r="C634" s="103"/>
    </row>
    <row r="635" spans="3:9" ht="12.75">
      <c r="C635" s="103"/>
      <c r="H635" s="105"/>
      <c r="I635" s="105"/>
    </row>
    <row r="636" spans="3:10" ht="12.75">
      <c r="C636" s="103"/>
      <c r="H636" s="105"/>
      <c r="I636" s="105"/>
      <c r="J636" s="105"/>
    </row>
    <row r="637" spans="3:10" ht="12.75">
      <c r="C637" s="103"/>
      <c r="H637" s="105"/>
      <c r="I637" s="105"/>
      <c r="J637" s="105"/>
    </row>
    <row r="638" ht="12.75">
      <c r="C638" s="103"/>
    </row>
    <row r="639" spans="2:3" ht="12.75">
      <c r="B639">
        <f>+C639&amp;A639</f>
      </c>
      <c r="C639" s="103"/>
    </row>
    <row r="640" spans="2:3" ht="12.75">
      <c r="B640">
        <f>+C640&amp;A640</f>
      </c>
      <c r="C640" s="103"/>
    </row>
    <row r="641" spans="2:3" ht="12.75">
      <c r="B641">
        <f>+C641&amp;A641</f>
      </c>
      <c r="C641" s="103"/>
    </row>
    <row r="642" spans="2:3" ht="12.75">
      <c r="B642">
        <f aca="true" t="shared" si="6" ref="B642:B705">+C642&amp;A642</f>
      </c>
      <c r="C642" s="103"/>
    </row>
    <row r="643" spans="2:3" ht="12.75">
      <c r="B643">
        <f t="shared" si="6"/>
      </c>
      <c r="C643" s="103"/>
    </row>
    <row r="644" spans="2:3" ht="12.75">
      <c r="B644">
        <f t="shared" si="6"/>
      </c>
      <c r="C644" s="103"/>
    </row>
    <row r="645" spans="2:3" ht="12.75">
      <c r="B645">
        <f t="shared" si="6"/>
      </c>
      <c r="C645" s="103"/>
    </row>
    <row r="646" spans="2:3" ht="12.75">
      <c r="B646">
        <f t="shared" si="6"/>
      </c>
      <c r="C646" s="103"/>
    </row>
    <row r="647" spans="2:3" ht="12.75">
      <c r="B647">
        <f t="shared" si="6"/>
      </c>
      <c r="C647" s="103"/>
    </row>
    <row r="648" spans="2:3" ht="12.75">
      <c r="B648">
        <f t="shared" si="6"/>
      </c>
      <c r="C648" s="103"/>
    </row>
    <row r="649" spans="2:3" ht="12.75">
      <c r="B649">
        <f t="shared" si="6"/>
      </c>
      <c r="C649" s="103"/>
    </row>
    <row r="650" spans="2:6" ht="12.75">
      <c r="B650">
        <f t="shared" si="6"/>
      </c>
      <c r="C650" s="103"/>
      <c r="E650" s="105"/>
      <c r="F650" s="105"/>
    </row>
    <row r="651" spans="2:6" ht="12.75">
      <c r="B651">
        <f t="shared" si="6"/>
      </c>
      <c r="C651" s="103"/>
      <c r="E651" s="105"/>
      <c r="F651" s="105"/>
    </row>
    <row r="652" spans="2:6" ht="12.75">
      <c r="B652">
        <f t="shared" si="6"/>
      </c>
      <c r="C652" s="103"/>
      <c r="E652" s="105"/>
      <c r="F652" s="105"/>
    </row>
    <row r="653" spans="2:6" ht="12.75">
      <c r="B653">
        <f t="shared" si="6"/>
      </c>
      <c r="C653" s="103"/>
      <c r="E653" s="105"/>
      <c r="F653" s="105"/>
    </row>
    <row r="654" spans="2:6" ht="12.75">
      <c r="B654">
        <f t="shared" si="6"/>
      </c>
      <c r="C654" s="103"/>
      <c r="E654" s="105"/>
      <c r="F654" s="105"/>
    </row>
    <row r="655" spans="2:6" ht="12.75">
      <c r="B655">
        <f t="shared" si="6"/>
      </c>
      <c r="C655" s="103"/>
      <c r="E655" s="105"/>
      <c r="F655" s="105"/>
    </row>
    <row r="656" spans="2:3" ht="12.75">
      <c r="B656">
        <f t="shared" si="6"/>
      </c>
      <c r="C656" s="103"/>
    </row>
    <row r="657" spans="2:15" ht="12.75">
      <c r="B657">
        <f t="shared" si="6"/>
      </c>
      <c r="C657" s="103"/>
      <c r="G657" s="105"/>
      <c r="H657" s="105"/>
      <c r="I657" s="105"/>
      <c r="L657" s="105"/>
      <c r="M657" s="105"/>
      <c r="N657" s="105"/>
      <c r="O657" s="105"/>
    </row>
    <row r="658" spans="2:15" ht="12.75">
      <c r="B658">
        <f t="shared" si="6"/>
      </c>
      <c r="C658" s="103"/>
      <c r="F658" s="105"/>
      <c r="G658" s="105"/>
      <c r="H658" s="105"/>
      <c r="I658" s="105"/>
      <c r="K658" s="105"/>
      <c r="L658" s="105"/>
      <c r="M658" s="105"/>
      <c r="N658" s="105"/>
      <c r="O658" s="105"/>
    </row>
    <row r="659" spans="2:15" ht="12.75">
      <c r="B659">
        <f t="shared" si="6"/>
      </c>
      <c r="C659" s="103"/>
      <c r="G659" s="105"/>
      <c r="H659" s="105"/>
      <c r="I659" s="105"/>
      <c r="L659" s="105"/>
      <c r="M659" s="105"/>
      <c r="N659" s="105"/>
      <c r="O659" s="105"/>
    </row>
    <row r="660" spans="2:15" ht="12.75">
      <c r="B660">
        <f t="shared" si="6"/>
      </c>
      <c r="C660" s="103"/>
      <c r="H660" s="105"/>
      <c r="I660" s="105"/>
      <c r="M660" s="105"/>
      <c r="N660" s="105"/>
      <c r="O660" s="105"/>
    </row>
    <row r="661" spans="2:15" ht="12.75">
      <c r="B661">
        <f t="shared" si="6"/>
      </c>
      <c r="C661" s="103"/>
      <c r="G661" s="105"/>
      <c r="H661" s="105"/>
      <c r="I661" s="105"/>
      <c r="L661" s="105"/>
      <c r="M661" s="105"/>
      <c r="N661" s="105"/>
      <c r="O661" s="105"/>
    </row>
    <row r="662" spans="2:15" ht="12.75">
      <c r="B662">
        <f t="shared" si="6"/>
      </c>
      <c r="C662" s="103"/>
      <c r="F662" s="105"/>
      <c r="G662" s="105"/>
      <c r="H662" s="105"/>
      <c r="I662" s="105"/>
      <c r="K662" s="105"/>
      <c r="L662" s="105"/>
      <c r="M662" s="105"/>
      <c r="N662" s="105"/>
      <c r="O662" s="105"/>
    </row>
    <row r="663" spans="2:3" ht="12.75">
      <c r="B663">
        <f t="shared" si="6"/>
      </c>
      <c r="C663" s="103"/>
    </row>
    <row r="664" spans="2:15" ht="12.75">
      <c r="B664">
        <f t="shared" si="6"/>
      </c>
      <c r="C664" s="103"/>
      <c r="G664" s="105"/>
      <c r="H664" s="105"/>
      <c r="I664" s="105"/>
      <c r="L664" s="105"/>
      <c r="M664" s="105"/>
      <c r="N664" s="105"/>
      <c r="O664" s="105"/>
    </row>
    <row r="665" spans="2:15" ht="12.75">
      <c r="B665">
        <f t="shared" si="6"/>
      </c>
      <c r="C665" s="103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</row>
    <row r="666" spans="2:15" ht="12.75">
      <c r="B666">
        <f t="shared" si="6"/>
      </c>
      <c r="C666" s="103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</row>
    <row r="667" spans="2:15" ht="12.75">
      <c r="B667">
        <f t="shared" si="6"/>
      </c>
      <c r="C667" s="103"/>
      <c r="F667" s="105"/>
      <c r="G667" s="105"/>
      <c r="H667" s="105"/>
      <c r="I667" s="105"/>
      <c r="K667" s="105"/>
      <c r="L667" s="105"/>
      <c r="M667" s="105"/>
      <c r="N667" s="105"/>
      <c r="O667" s="105"/>
    </row>
    <row r="668" spans="2:15" ht="12.75">
      <c r="B668">
        <f t="shared" si="6"/>
      </c>
      <c r="C668" s="103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</row>
    <row r="669" spans="2:15" ht="12.75">
      <c r="B669">
        <f t="shared" si="6"/>
      </c>
      <c r="C669" s="103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</row>
    <row r="670" spans="2:3" ht="12.75">
      <c r="B670">
        <f t="shared" si="6"/>
      </c>
      <c r="C670" s="103"/>
    </row>
    <row r="671" spans="2:10" ht="12.75">
      <c r="B671">
        <f t="shared" si="6"/>
      </c>
      <c r="C671" s="103"/>
      <c r="H671" s="105"/>
      <c r="I671" s="105"/>
      <c r="J671" s="105"/>
    </row>
    <row r="672" spans="2:3" ht="12.75">
      <c r="B672">
        <f t="shared" si="6"/>
      </c>
      <c r="C672" s="103"/>
    </row>
    <row r="673" spans="2:10" ht="12.75">
      <c r="B673">
        <f t="shared" si="6"/>
      </c>
      <c r="C673" s="103"/>
      <c r="H673" s="105"/>
      <c r="I673" s="105"/>
      <c r="J673" s="105"/>
    </row>
    <row r="674" spans="2:10" ht="12.75">
      <c r="B674">
        <f t="shared" si="6"/>
      </c>
      <c r="C674" s="103"/>
      <c r="H674" s="105"/>
      <c r="I674" s="105"/>
      <c r="J674" s="105"/>
    </row>
    <row r="675" spans="2:10" ht="12.75">
      <c r="B675">
        <f t="shared" si="6"/>
      </c>
      <c r="C675" s="103"/>
      <c r="H675" s="105"/>
      <c r="I675" s="105"/>
      <c r="J675" s="105"/>
    </row>
    <row r="676" spans="2:3" ht="12.75">
      <c r="B676">
        <f t="shared" si="6"/>
      </c>
      <c r="C676" s="103"/>
    </row>
    <row r="677" spans="2:3" ht="12.75">
      <c r="B677">
        <f t="shared" si="6"/>
      </c>
      <c r="C677" s="103"/>
    </row>
    <row r="678" spans="2:3" ht="12.75">
      <c r="B678">
        <f t="shared" si="6"/>
      </c>
      <c r="C678" s="103"/>
    </row>
    <row r="679" spans="2:3" ht="12.75">
      <c r="B679">
        <f t="shared" si="6"/>
      </c>
      <c r="C679" s="103"/>
    </row>
    <row r="680" spans="2:3" ht="12.75">
      <c r="B680">
        <f t="shared" si="6"/>
      </c>
      <c r="C680" s="103"/>
    </row>
    <row r="681" spans="2:3" ht="12.75">
      <c r="B681">
        <f t="shared" si="6"/>
      </c>
      <c r="C681" s="103"/>
    </row>
    <row r="682" spans="2:3" ht="12.75">
      <c r="B682">
        <f t="shared" si="6"/>
      </c>
      <c r="C682" s="103"/>
    </row>
    <row r="683" spans="2:3" ht="12.75">
      <c r="B683">
        <f t="shared" si="6"/>
      </c>
      <c r="C683" s="103"/>
    </row>
    <row r="684" spans="2:3" ht="12.75">
      <c r="B684">
        <f t="shared" si="6"/>
      </c>
      <c r="C684" s="103"/>
    </row>
    <row r="685" spans="2:3" ht="12.75">
      <c r="B685">
        <f t="shared" si="6"/>
      </c>
      <c r="C685" s="103"/>
    </row>
    <row r="686" spans="2:3" ht="12.75">
      <c r="B686">
        <f t="shared" si="6"/>
      </c>
      <c r="C686" s="103"/>
    </row>
    <row r="687" spans="2:3" ht="12.75">
      <c r="B687">
        <f t="shared" si="6"/>
      </c>
      <c r="C687" s="103"/>
    </row>
    <row r="688" spans="2:3" ht="12.75">
      <c r="B688">
        <f t="shared" si="6"/>
      </c>
      <c r="C688" s="103"/>
    </row>
    <row r="689" spans="2:11" ht="12.75">
      <c r="B689">
        <f t="shared" si="6"/>
      </c>
      <c r="C689" s="103"/>
      <c r="E689" s="105"/>
      <c r="F689" s="105"/>
      <c r="K689" s="105"/>
    </row>
    <row r="690" spans="2:11" ht="12.75">
      <c r="B690">
        <f t="shared" si="6"/>
      </c>
      <c r="C690" s="103"/>
      <c r="E690" s="105"/>
      <c r="F690" s="105"/>
      <c r="K690" s="105"/>
    </row>
    <row r="691" spans="2:11" ht="12.75">
      <c r="B691">
        <f t="shared" si="6"/>
      </c>
      <c r="C691" s="103"/>
      <c r="E691" s="105"/>
      <c r="K691" s="105"/>
    </row>
    <row r="692" spans="2:3" ht="12.75">
      <c r="B692">
        <f t="shared" si="6"/>
      </c>
      <c r="C692" s="103"/>
    </row>
    <row r="693" spans="3:11" ht="12.75">
      <c r="C693" s="103"/>
      <c r="E693" s="105"/>
      <c r="F693" s="105"/>
      <c r="K693" s="105"/>
    </row>
    <row r="694" ht="12.75">
      <c r="C694" s="103"/>
    </row>
    <row r="695" ht="12.75">
      <c r="C695" s="103"/>
    </row>
    <row r="696" spans="3:15" ht="12.75">
      <c r="C696" s="103"/>
      <c r="H696" s="105"/>
      <c r="I696" s="105"/>
      <c r="M696" s="105"/>
      <c r="O696" s="105"/>
    </row>
    <row r="697" spans="3:15" ht="12.75">
      <c r="C697" s="103"/>
      <c r="H697" s="105"/>
      <c r="I697" s="105"/>
      <c r="M697" s="105"/>
      <c r="N697" s="105"/>
      <c r="O697" s="105"/>
    </row>
    <row r="698" ht="12.75">
      <c r="C698" s="103"/>
    </row>
    <row r="699" ht="12.75">
      <c r="C699" s="103"/>
    </row>
    <row r="700" spans="3:15" ht="12.75">
      <c r="C700" s="103"/>
      <c r="H700" s="105"/>
      <c r="I700" s="105"/>
      <c r="M700" s="105"/>
      <c r="N700" s="105"/>
      <c r="O700" s="105"/>
    </row>
    <row r="701" ht="12.75">
      <c r="C701" s="103"/>
    </row>
    <row r="702" spans="3:15" ht="12.75">
      <c r="C702" s="103"/>
      <c r="O702" s="105"/>
    </row>
    <row r="703" spans="3:15" ht="12.75">
      <c r="C703" s="103"/>
      <c r="G703" s="105"/>
      <c r="H703" s="105"/>
      <c r="I703" s="105"/>
      <c r="L703" s="105"/>
      <c r="M703" s="105"/>
      <c r="N703" s="105"/>
      <c r="O703" s="105"/>
    </row>
    <row r="704" spans="3:15" ht="12.75">
      <c r="C704" s="103"/>
      <c r="G704" s="105"/>
      <c r="H704" s="105"/>
      <c r="I704" s="105"/>
      <c r="K704" s="105"/>
      <c r="L704" s="105"/>
      <c r="M704" s="105"/>
      <c r="N704" s="105"/>
      <c r="O704" s="105"/>
    </row>
    <row r="705" ht="12.75">
      <c r="C705" s="103"/>
    </row>
    <row r="706" ht="12.75">
      <c r="C706" s="103"/>
    </row>
    <row r="707" spans="3:15" ht="12.75">
      <c r="C707" s="103"/>
      <c r="G707" s="105"/>
      <c r="H707" s="105"/>
      <c r="I707" s="105"/>
      <c r="K707" s="105"/>
      <c r="L707" s="105"/>
      <c r="M707" s="105"/>
      <c r="N707" s="105"/>
      <c r="O707" s="105"/>
    </row>
    <row r="708" ht="12.75">
      <c r="C708" s="103"/>
    </row>
    <row r="709" spans="3:10" ht="12.75">
      <c r="C709" s="103"/>
      <c r="H709" s="105"/>
      <c r="I709" s="105"/>
      <c r="J709" s="105"/>
    </row>
    <row r="710" ht="12.75">
      <c r="C710" s="103"/>
    </row>
    <row r="711" spans="3:9" ht="12.75">
      <c r="C711" s="103"/>
      <c r="H711" s="105"/>
      <c r="I711" s="105"/>
    </row>
    <row r="712" spans="3:10" ht="12.75">
      <c r="C712" s="103"/>
      <c r="H712" s="105"/>
      <c r="I712" s="105"/>
      <c r="J712" s="105"/>
    </row>
    <row r="713" spans="3:10" ht="12.75">
      <c r="C713" s="103"/>
      <c r="H713" s="105"/>
      <c r="I713" s="105"/>
      <c r="J713" s="105"/>
    </row>
    <row r="714" ht="12.75">
      <c r="C714" s="103"/>
    </row>
    <row r="715" ht="12.75">
      <c r="C715" s="103"/>
    </row>
    <row r="716" ht="12.75">
      <c r="C716" s="103"/>
    </row>
    <row r="717" ht="12.75">
      <c r="C717" s="103"/>
    </row>
    <row r="718" ht="12.75">
      <c r="C718" s="103"/>
    </row>
    <row r="719" ht="12.75">
      <c r="C719" s="103"/>
    </row>
    <row r="720" ht="12.75">
      <c r="C720" s="103"/>
    </row>
    <row r="721" ht="12.75">
      <c r="C721" s="103"/>
    </row>
    <row r="722" ht="12.75">
      <c r="C722" s="103"/>
    </row>
    <row r="723" ht="12.75">
      <c r="C723" s="103"/>
    </row>
    <row r="724" ht="12.75">
      <c r="C724" s="103"/>
    </row>
    <row r="725" ht="12.75">
      <c r="C725" s="103"/>
    </row>
    <row r="726" spans="3:11" ht="12.75">
      <c r="C726" s="103"/>
      <c r="E726" s="105"/>
      <c r="F726" s="105"/>
      <c r="K726" s="105"/>
    </row>
    <row r="727" spans="3:11" ht="12.75">
      <c r="C727" s="103"/>
      <c r="E727" s="105"/>
      <c r="F727" s="105"/>
      <c r="K727" s="105"/>
    </row>
    <row r="728" spans="3:11" ht="12.75">
      <c r="C728" s="103"/>
      <c r="E728" s="105"/>
      <c r="F728" s="105"/>
      <c r="K728" s="105"/>
    </row>
    <row r="729" spans="3:11" ht="12.75">
      <c r="C729" s="103"/>
      <c r="E729" s="105"/>
      <c r="F729" s="105"/>
      <c r="K729" s="105"/>
    </row>
    <row r="730" spans="3:11" ht="12.75">
      <c r="C730" s="103"/>
      <c r="E730" s="105"/>
      <c r="F730" s="105"/>
      <c r="K730" s="105"/>
    </row>
    <row r="731" spans="3:11" ht="12.75">
      <c r="C731" s="103"/>
      <c r="E731" s="105"/>
      <c r="F731" s="105"/>
      <c r="K731" s="105"/>
    </row>
    <row r="732" ht="12.75">
      <c r="C732" s="103"/>
    </row>
    <row r="733" spans="3:14" ht="12.75">
      <c r="C733" s="103"/>
      <c r="N733" s="105"/>
    </row>
    <row r="734" spans="3:15" ht="12.75">
      <c r="C734" s="103"/>
      <c r="I734" s="105"/>
      <c r="N734" s="105"/>
      <c r="O734" s="105"/>
    </row>
    <row r="735" spans="3:15" ht="12.75">
      <c r="C735" s="103"/>
      <c r="I735" s="105"/>
      <c r="N735" s="105"/>
      <c r="O735" s="105"/>
    </row>
    <row r="736" spans="3:15" ht="12.75">
      <c r="C736" s="103"/>
      <c r="G736" s="105"/>
      <c r="H736" s="105"/>
      <c r="I736" s="105"/>
      <c r="L736" s="105"/>
      <c r="M736" s="105"/>
      <c r="N736" s="105"/>
      <c r="O736" s="105"/>
    </row>
    <row r="737" spans="3:15" ht="12.75">
      <c r="C737" s="103"/>
      <c r="G737" s="105"/>
      <c r="I737" s="105"/>
      <c r="L737" s="105"/>
      <c r="N737" s="105"/>
      <c r="O737" s="105"/>
    </row>
    <row r="738" spans="3:15" ht="12.75">
      <c r="C738" s="103"/>
      <c r="G738" s="105"/>
      <c r="H738" s="105"/>
      <c r="I738" s="105"/>
      <c r="L738" s="105"/>
      <c r="M738" s="105"/>
      <c r="N738" s="105"/>
      <c r="O738" s="105"/>
    </row>
    <row r="739" ht="12.75">
      <c r="C739" s="103"/>
    </row>
    <row r="740" spans="3:15" ht="12.75">
      <c r="C740" s="103"/>
      <c r="I740" s="105"/>
      <c r="N740" s="105"/>
      <c r="O740" s="105"/>
    </row>
    <row r="741" spans="3:15" ht="12.75">
      <c r="C741" s="103"/>
      <c r="I741" s="105"/>
      <c r="L741" s="105"/>
      <c r="N741" s="105"/>
      <c r="O741" s="105"/>
    </row>
    <row r="742" spans="3:15" ht="12.75">
      <c r="C742" s="103"/>
      <c r="G742" s="105"/>
      <c r="I742" s="105"/>
      <c r="K742" s="105"/>
      <c r="L742" s="105"/>
      <c r="M742" s="105"/>
      <c r="N742" s="105"/>
      <c r="O742" s="105"/>
    </row>
    <row r="743" spans="3:15" ht="12.75">
      <c r="C743" s="103"/>
      <c r="F743" s="105"/>
      <c r="G743" s="105"/>
      <c r="H743" s="105"/>
      <c r="I743" s="105"/>
      <c r="K743" s="105"/>
      <c r="L743" s="105"/>
      <c r="M743" s="105"/>
      <c r="N743" s="105"/>
      <c r="O743" s="105"/>
    </row>
    <row r="744" spans="3:15" ht="12.75">
      <c r="C744" s="103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</row>
    <row r="745" spans="3:15" ht="12.75">
      <c r="C745" s="103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</row>
    <row r="746" ht="12.75">
      <c r="C746" s="103"/>
    </row>
    <row r="747" spans="3:10" ht="12.75">
      <c r="C747" s="103"/>
      <c r="H747" s="105"/>
      <c r="I747" s="105"/>
      <c r="J747" s="105"/>
    </row>
    <row r="748" ht="12.75">
      <c r="C748" s="103"/>
    </row>
    <row r="749" spans="3:9" ht="12.75">
      <c r="C749" s="103"/>
      <c r="H749" s="105"/>
      <c r="I749" s="105"/>
    </row>
    <row r="750" spans="3:10" ht="12.75">
      <c r="C750" s="103"/>
      <c r="H750" s="105"/>
      <c r="I750" s="105"/>
      <c r="J750" s="105"/>
    </row>
    <row r="751" spans="3:10" ht="12.75">
      <c r="C751" s="103"/>
      <c r="H751" s="105"/>
      <c r="I751" s="105"/>
      <c r="J751" s="105"/>
    </row>
    <row r="752" ht="12.75">
      <c r="C752" s="103"/>
    </row>
    <row r="753" ht="12.75">
      <c r="C753" s="103"/>
    </row>
    <row r="754" ht="12.75">
      <c r="C754" s="103"/>
    </row>
    <row r="755" ht="12.75">
      <c r="C755" s="103"/>
    </row>
    <row r="756" ht="12.75">
      <c r="C756" s="103"/>
    </row>
    <row r="757" ht="12.75">
      <c r="C757" s="103"/>
    </row>
    <row r="758" ht="12.75">
      <c r="C758" s="103"/>
    </row>
    <row r="759" ht="12.75">
      <c r="C759" s="103"/>
    </row>
    <row r="760" ht="12.75">
      <c r="C760" s="103"/>
    </row>
    <row r="761" ht="12.75">
      <c r="C761" s="103"/>
    </row>
    <row r="762" ht="12.75">
      <c r="C762" s="103"/>
    </row>
    <row r="763" ht="12.75">
      <c r="C763" s="103"/>
    </row>
    <row r="764" ht="12.75">
      <c r="C764" s="103"/>
    </row>
    <row r="765" spans="3:6" ht="12.75">
      <c r="C765" s="103"/>
      <c r="F765" s="105"/>
    </row>
    <row r="766" spans="3:6" ht="12.75">
      <c r="C766" s="103"/>
      <c r="F766" s="105"/>
    </row>
    <row r="767" spans="3:6" ht="12.75">
      <c r="C767" s="103"/>
      <c r="F767" s="105"/>
    </row>
    <row r="768" spans="3:6" ht="12.75">
      <c r="C768" s="103"/>
      <c r="F768" s="105"/>
    </row>
    <row r="769" spans="3:6" ht="12.75">
      <c r="C769" s="103"/>
      <c r="E769" s="105"/>
      <c r="F769" s="105"/>
    </row>
    <row r="770" ht="12.75">
      <c r="C770" s="103"/>
    </row>
    <row r="771" ht="12.75">
      <c r="C771" s="103"/>
    </row>
    <row r="772" spans="3:13" ht="12.75">
      <c r="C772" s="103"/>
      <c r="G772" s="105"/>
      <c r="H772" s="105"/>
      <c r="L772" s="105"/>
      <c r="M772" s="105"/>
    </row>
    <row r="773" ht="12.75">
      <c r="C773" s="103"/>
    </row>
    <row r="774" spans="3:15" ht="12.75">
      <c r="C774" s="103"/>
      <c r="H774" s="105"/>
      <c r="I774" s="105"/>
      <c r="N774" s="105"/>
      <c r="O774" s="105"/>
    </row>
    <row r="775" spans="3:15" ht="12.75">
      <c r="C775" s="103"/>
      <c r="O775" s="105"/>
    </row>
    <row r="776" spans="3:15" ht="12.75">
      <c r="C776" s="103"/>
      <c r="G776" s="105"/>
      <c r="H776" s="105"/>
      <c r="I776" s="105"/>
      <c r="L776" s="105"/>
      <c r="M776" s="105"/>
      <c r="N776" s="105"/>
      <c r="O776" s="105"/>
    </row>
    <row r="777" ht="12.75">
      <c r="C777" s="103"/>
    </row>
    <row r="778" ht="12.75">
      <c r="C778" s="103"/>
    </row>
    <row r="779" spans="3:14" ht="12.75">
      <c r="C779" s="103"/>
      <c r="F779" s="105"/>
      <c r="G779" s="105"/>
      <c r="H779" s="105"/>
      <c r="I779" s="105"/>
      <c r="K779" s="105"/>
      <c r="L779" s="105"/>
      <c r="M779" s="105"/>
      <c r="N779" s="105"/>
    </row>
    <row r="780" spans="3:14" ht="12.75">
      <c r="C780" s="103"/>
      <c r="N780" s="105"/>
    </row>
    <row r="781" spans="3:15" ht="12.75">
      <c r="C781" s="103"/>
      <c r="G781" s="105"/>
      <c r="H781" s="105"/>
      <c r="I781" s="105"/>
      <c r="L781" s="105"/>
      <c r="M781" s="105"/>
      <c r="N781" s="105"/>
      <c r="O781" s="105"/>
    </row>
    <row r="782" spans="3:15" ht="12.75">
      <c r="C782" s="103"/>
      <c r="O782" s="105"/>
    </row>
    <row r="783" spans="3:15" ht="12.75">
      <c r="C783" s="103"/>
      <c r="F783" s="105"/>
      <c r="G783" s="105"/>
      <c r="H783" s="105"/>
      <c r="I783" s="105"/>
      <c r="K783" s="105"/>
      <c r="L783" s="105"/>
      <c r="M783" s="105"/>
      <c r="N783" s="105"/>
      <c r="O783" s="105"/>
    </row>
    <row r="784" ht="12.75">
      <c r="C784" s="103"/>
    </row>
    <row r="785" spans="3:10" ht="12.75">
      <c r="C785" s="103"/>
      <c r="H785" s="105"/>
      <c r="I785" s="105"/>
      <c r="J785" s="105"/>
    </row>
    <row r="786" ht="12.75">
      <c r="C786" s="103"/>
    </row>
    <row r="787" spans="3:9" ht="12.75">
      <c r="C787" s="103"/>
      <c r="H787" s="105"/>
      <c r="I787" s="105"/>
    </row>
    <row r="788" spans="3:10" ht="12.75">
      <c r="C788" s="103"/>
      <c r="H788" s="105"/>
      <c r="I788" s="105"/>
      <c r="J788" s="105"/>
    </row>
    <row r="789" spans="3:10" ht="12.75">
      <c r="C789" s="103"/>
      <c r="H789" s="105"/>
      <c r="I789" s="105"/>
      <c r="J789" s="105"/>
    </row>
    <row r="790" ht="12.75">
      <c r="C790" s="103"/>
    </row>
    <row r="791" ht="12.75">
      <c r="C791" s="103"/>
    </row>
    <row r="792" ht="12.75">
      <c r="C792" s="103"/>
    </row>
    <row r="793" ht="12.75">
      <c r="C793" s="103"/>
    </row>
    <row r="794" ht="12.75">
      <c r="C794" s="103"/>
    </row>
    <row r="795" ht="12.75">
      <c r="C795" s="103"/>
    </row>
    <row r="796" ht="12.75">
      <c r="C796" s="103"/>
    </row>
    <row r="797" ht="12.75">
      <c r="C797" s="103"/>
    </row>
    <row r="798" ht="12.75">
      <c r="C798" s="103"/>
    </row>
    <row r="799" ht="12.75">
      <c r="C799" s="103"/>
    </row>
    <row r="800" ht="12.75">
      <c r="C800" s="103"/>
    </row>
    <row r="801" ht="12.75">
      <c r="C801" s="103"/>
    </row>
    <row r="802" ht="12.75">
      <c r="C802" s="103"/>
    </row>
    <row r="803" ht="12.75">
      <c r="C803" s="103"/>
    </row>
    <row r="804" spans="3:6" ht="12.75">
      <c r="C804" s="103"/>
      <c r="F804" s="105"/>
    </row>
    <row r="805" spans="3:6" ht="12.75">
      <c r="C805" s="103"/>
      <c r="F805" s="105"/>
    </row>
    <row r="806" ht="12.75">
      <c r="C806" s="103"/>
    </row>
    <row r="807" spans="3:6" ht="12.75">
      <c r="C807" s="103"/>
      <c r="E807" s="105"/>
      <c r="F807" s="105"/>
    </row>
    <row r="808" ht="12.75">
      <c r="C808" s="103"/>
    </row>
    <row r="809" ht="12.75">
      <c r="C809" s="103"/>
    </row>
    <row r="810" ht="12.75">
      <c r="C810" s="103"/>
    </row>
    <row r="811" spans="3:15" ht="12.75">
      <c r="C811" s="103"/>
      <c r="O811" s="105"/>
    </row>
    <row r="812" spans="3:15" ht="12.75">
      <c r="C812" s="103"/>
      <c r="H812" s="105"/>
      <c r="M812" s="105"/>
      <c r="O812" s="105"/>
    </row>
    <row r="813" ht="12.75">
      <c r="C813" s="103"/>
    </row>
    <row r="814" spans="3:15" ht="12.75">
      <c r="C814" s="103"/>
      <c r="H814" s="105"/>
      <c r="M814" s="105"/>
      <c r="O814" s="105"/>
    </row>
    <row r="815" ht="12.75">
      <c r="C815" s="103"/>
    </row>
    <row r="816" ht="12.75">
      <c r="C816" s="103"/>
    </row>
    <row r="817" spans="3:15" ht="12.75">
      <c r="C817" s="103"/>
      <c r="O817" s="105"/>
    </row>
    <row r="818" spans="3:15" ht="12.75">
      <c r="C818" s="103"/>
      <c r="O818" s="105"/>
    </row>
    <row r="819" spans="3:15" ht="12.75">
      <c r="C819" s="103"/>
      <c r="G819" s="105"/>
      <c r="H819" s="105"/>
      <c r="K819" s="105"/>
      <c r="L819" s="105"/>
      <c r="M819" s="105"/>
      <c r="N819" s="105"/>
      <c r="O819" s="105"/>
    </row>
    <row r="820" ht="12.75">
      <c r="C820" s="103"/>
    </row>
    <row r="821" spans="3:15" ht="12.75">
      <c r="C821" s="103"/>
      <c r="G821" s="105"/>
      <c r="H821" s="105"/>
      <c r="K821" s="105"/>
      <c r="L821" s="105"/>
      <c r="M821" s="105"/>
      <c r="N821" s="105"/>
      <c r="O821" s="105"/>
    </row>
    <row r="822" ht="12.75">
      <c r="C822" s="103"/>
    </row>
    <row r="823" spans="3:10" ht="12.75">
      <c r="C823" s="103"/>
      <c r="H823" s="105"/>
      <c r="I823" s="105"/>
      <c r="J823" s="105"/>
    </row>
    <row r="824" ht="12.75">
      <c r="C824" s="103"/>
    </row>
    <row r="825" spans="3:9" ht="12.75">
      <c r="C825" s="103"/>
      <c r="H825" s="105"/>
      <c r="I825" s="105"/>
    </row>
    <row r="826" spans="3:10" ht="12.75">
      <c r="C826" s="103"/>
      <c r="H826" s="105"/>
      <c r="I826" s="105"/>
      <c r="J826" s="105"/>
    </row>
    <row r="827" spans="3:10" ht="12.75">
      <c r="C827" s="103"/>
      <c r="H827" s="105"/>
      <c r="I827" s="105"/>
      <c r="J827" s="105"/>
    </row>
    <row r="828" ht="12.75">
      <c r="C828" s="103"/>
    </row>
    <row r="829" ht="12.75">
      <c r="C829" s="103"/>
    </row>
    <row r="830" ht="12.75">
      <c r="C830" s="103"/>
    </row>
    <row r="831" ht="12.75">
      <c r="C831" s="103"/>
    </row>
    <row r="832" ht="12.75">
      <c r="C832" s="103"/>
    </row>
    <row r="833" ht="12.75">
      <c r="C833" s="103"/>
    </row>
    <row r="834" ht="12.75">
      <c r="C834" s="103"/>
    </row>
    <row r="835" ht="12.75">
      <c r="C835" s="103"/>
    </row>
    <row r="836" ht="12.75">
      <c r="C836" s="103"/>
    </row>
    <row r="837" ht="12.75">
      <c r="C837" s="103"/>
    </row>
    <row r="838" ht="12.75">
      <c r="C838" s="103"/>
    </row>
    <row r="839" ht="12.75">
      <c r="C839" s="103"/>
    </row>
    <row r="840" spans="3:6" ht="12.75">
      <c r="C840" s="103"/>
      <c r="E840" s="105"/>
      <c r="F840" s="105"/>
    </row>
    <row r="841" spans="3:6" ht="12.75">
      <c r="C841" s="103"/>
      <c r="E841" s="105"/>
      <c r="F841" s="105"/>
    </row>
    <row r="842" spans="3:6" ht="12.75">
      <c r="C842" s="103"/>
      <c r="E842" s="105"/>
      <c r="F842" s="105"/>
    </row>
    <row r="843" spans="3:6" ht="12.75">
      <c r="C843" s="103"/>
      <c r="E843" s="105"/>
      <c r="F843" s="105"/>
    </row>
    <row r="844" spans="3:6" ht="12.75">
      <c r="C844" s="103"/>
      <c r="E844" s="105"/>
      <c r="F844" s="105"/>
    </row>
    <row r="845" spans="3:6" ht="12.75">
      <c r="C845" s="103"/>
      <c r="E845" s="105"/>
      <c r="F845" s="105"/>
    </row>
    <row r="846" ht="12.75">
      <c r="C846" s="103"/>
    </row>
    <row r="847" spans="3:15" ht="12.75">
      <c r="C847" s="103"/>
      <c r="I847" s="105"/>
      <c r="N847" s="105"/>
      <c r="O847" s="105"/>
    </row>
    <row r="848" spans="3:15" ht="12.75">
      <c r="C848" s="103"/>
      <c r="I848" s="105"/>
      <c r="N848" s="105"/>
      <c r="O848" s="105"/>
    </row>
    <row r="849" spans="3:15" ht="12.75">
      <c r="C849" s="103"/>
      <c r="I849" s="105"/>
      <c r="N849" s="105"/>
      <c r="O849" s="105"/>
    </row>
    <row r="850" spans="3:15" ht="12.75">
      <c r="C850" s="103"/>
      <c r="I850" s="105"/>
      <c r="N850" s="105"/>
      <c r="O850" s="105"/>
    </row>
    <row r="851" spans="3:15" ht="12.75">
      <c r="C851" s="103"/>
      <c r="H851" s="105"/>
      <c r="M851" s="105"/>
      <c r="N851" s="105"/>
      <c r="O851" s="105"/>
    </row>
    <row r="852" spans="3:15" ht="12.75">
      <c r="C852" s="103"/>
      <c r="H852" s="105"/>
      <c r="I852" s="105"/>
      <c r="M852" s="105"/>
      <c r="N852" s="105"/>
      <c r="O852" s="105"/>
    </row>
    <row r="853" ht="12.75">
      <c r="C853" s="103"/>
    </row>
    <row r="854" spans="3:15" ht="12.75">
      <c r="C854" s="103"/>
      <c r="I854" s="105"/>
      <c r="N854" s="105"/>
      <c r="O854" s="105"/>
    </row>
    <row r="855" spans="3:15" ht="12.75">
      <c r="C855" s="103"/>
      <c r="I855" s="105"/>
      <c r="L855" s="105"/>
      <c r="N855" s="105"/>
      <c r="O855" s="105"/>
    </row>
    <row r="856" spans="3:15" ht="12.75">
      <c r="C856" s="103"/>
      <c r="G856" s="105"/>
      <c r="I856" s="105"/>
      <c r="K856" s="105"/>
      <c r="L856" s="105"/>
      <c r="M856" s="105"/>
      <c r="N856" s="105"/>
      <c r="O856" s="105"/>
    </row>
    <row r="857" spans="3:15" ht="12.75">
      <c r="C857" s="103"/>
      <c r="G857" s="105"/>
      <c r="H857" s="105"/>
      <c r="I857" s="105"/>
      <c r="K857" s="105"/>
      <c r="L857" s="105"/>
      <c r="M857" s="105"/>
      <c r="N857" s="105"/>
      <c r="O857" s="105"/>
    </row>
    <row r="858" spans="3:15" ht="12.75">
      <c r="C858" s="103"/>
      <c r="F858" s="105"/>
      <c r="G858" s="105"/>
      <c r="H858" s="105"/>
      <c r="I858" s="105"/>
      <c r="K858" s="105"/>
      <c r="L858" s="105"/>
      <c r="M858" s="105"/>
      <c r="N858" s="105"/>
      <c r="O858" s="105"/>
    </row>
    <row r="859" spans="3:15" ht="12.75">
      <c r="C859" s="103"/>
      <c r="F859" s="105"/>
      <c r="G859" s="105"/>
      <c r="H859" s="105"/>
      <c r="I859" s="105"/>
      <c r="K859" s="105"/>
      <c r="L859" s="105"/>
      <c r="M859" s="105"/>
      <c r="N859" s="105"/>
      <c r="O859" s="105"/>
    </row>
    <row r="860" ht="12.75">
      <c r="C860" s="103"/>
    </row>
    <row r="861" spans="3:10" ht="12.75">
      <c r="C861" s="103"/>
      <c r="H861" s="105"/>
      <c r="I861" s="105"/>
      <c r="J861" s="105"/>
    </row>
    <row r="862" ht="12.75">
      <c r="C862" s="103"/>
    </row>
    <row r="863" spans="3:9" ht="12.75">
      <c r="C863" s="103"/>
      <c r="H863" s="105"/>
      <c r="I863" s="105"/>
    </row>
    <row r="864" spans="3:10" ht="12.75">
      <c r="C864" s="103"/>
      <c r="H864" s="105"/>
      <c r="I864" s="105"/>
      <c r="J864" s="105"/>
    </row>
    <row r="865" spans="3:10" ht="12.75">
      <c r="C865" s="103"/>
      <c r="H865" s="105"/>
      <c r="I865" s="105"/>
      <c r="J865" s="105"/>
    </row>
    <row r="866" ht="12.75">
      <c r="C866" s="103"/>
    </row>
    <row r="867" ht="12.75">
      <c r="C867" s="103"/>
    </row>
    <row r="868" ht="12.75">
      <c r="C868" s="103"/>
    </row>
    <row r="869" ht="12.75">
      <c r="C869" s="103"/>
    </row>
    <row r="870" ht="12.75">
      <c r="C870" s="103"/>
    </row>
    <row r="871" ht="12.75">
      <c r="C871" s="103"/>
    </row>
    <row r="872" ht="12.75">
      <c r="C872" s="103"/>
    </row>
    <row r="873" ht="12.75">
      <c r="C873" s="103"/>
    </row>
    <row r="874" ht="12.75">
      <c r="C874" s="103"/>
    </row>
    <row r="875" ht="12.75">
      <c r="C875" s="103"/>
    </row>
    <row r="876" ht="12.75">
      <c r="C876" s="103"/>
    </row>
    <row r="877" ht="12.75">
      <c r="C877" s="103"/>
    </row>
    <row r="878" ht="12.75">
      <c r="C878" s="103"/>
    </row>
    <row r="879" ht="12.75">
      <c r="C879" s="103"/>
    </row>
    <row r="880" ht="12.75">
      <c r="C880" s="103"/>
    </row>
    <row r="881" ht="12.75">
      <c r="C881" s="103"/>
    </row>
    <row r="882" ht="12.75">
      <c r="C882" s="103"/>
    </row>
    <row r="883" ht="12.75">
      <c r="C883" s="103"/>
    </row>
    <row r="884" ht="12.75">
      <c r="C884" s="103"/>
    </row>
    <row r="885" ht="12.75">
      <c r="C885" s="103"/>
    </row>
    <row r="886" ht="12.75">
      <c r="C886" s="103"/>
    </row>
    <row r="887" ht="12.75">
      <c r="C887" s="103"/>
    </row>
    <row r="888" ht="12.75">
      <c r="C888" s="103"/>
    </row>
    <row r="889" ht="12.75">
      <c r="C889" s="103"/>
    </row>
    <row r="890" ht="12.75">
      <c r="C890" s="103"/>
    </row>
    <row r="891" ht="12.75">
      <c r="C891" s="103"/>
    </row>
    <row r="892" ht="12.75">
      <c r="C892" s="103"/>
    </row>
    <row r="893" ht="12.75">
      <c r="C893" s="103"/>
    </row>
    <row r="894" ht="12.75">
      <c r="C894" s="103"/>
    </row>
    <row r="895" ht="12.75">
      <c r="C895" s="103"/>
    </row>
    <row r="896" ht="12.75">
      <c r="C896" s="103"/>
    </row>
    <row r="897" ht="12.75">
      <c r="C897" s="103"/>
    </row>
    <row r="898" ht="12.75">
      <c r="C898" s="103"/>
    </row>
    <row r="899" ht="12.75">
      <c r="C899" s="103"/>
    </row>
    <row r="900" ht="12.75">
      <c r="C900" s="103"/>
    </row>
    <row r="901" ht="12.75">
      <c r="C901" s="103"/>
    </row>
    <row r="902" ht="12.75">
      <c r="C902" s="103"/>
    </row>
    <row r="903" spans="3:9" ht="12.75">
      <c r="C903" s="103"/>
      <c r="H903" s="105"/>
      <c r="I903" s="105"/>
    </row>
    <row r="904" ht="12.75">
      <c r="C904" s="103"/>
    </row>
    <row r="905" ht="12.75">
      <c r="C905" s="103"/>
    </row>
    <row r="906" ht="12.75">
      <c r="C906" s="103"/>
    </row>
    <row r="907" ht="12.75">
      <c r="C907" s="103"/>
    </row>
    <row r="908" ht="12.75">
      <c r="C908" s="103"/>
    </row>
    <row r="909" ht="12.75">
      <c r="C909" s="103"/>
    </row>
    <row r="910" ht="12.75">
      <c r="C910" s="103"/>
    </row>
    <row r="911" ht="12.75">
      <c r="C911" s="103"/>
    </row>
    <row r="912" ht="12.75">
      <c r="C912" s="103"/>
    </row>
    <row r="913" ht="12.75">
      <c r="C913" s="103"/>
    </row>
    <row r="914" ht="12.75">
      <c r="C914" s="103"/>
    </row>
    <row r="915" ht="12.75">
      <c r="C915" s="103"/>
    </row>
    <row r="916" ht="12.75">
      <c r="C916" s="103"/>
    </row>
    <row r="917" ht="12.75">
      <c r="C917" s="103"/>
    </row>
    <row r="918" ht="12.75">
      <c r="C918" s="103"/>
    </row>
    <row r="919" ht="12.75">
      <c r="C919" s="103"/>
    </row>
    <row r="920" ht="12.75">
      <c r="C920" s="103"/>
    </row>
    <row r="921" ht="12.75">
      <c r="C921" s="103"/>
    </row>
    <row r="922" ht="12.75">
      <c r="C922" s="103"/>
    </row>
    <row r="923" ht="12.75">
      <c r="C923" s="103"/>
    </row>
    <row r="924" ht="12.75">
      <c r="C924" s="103"/>
    </row>
    <row r="925" ht="12.75">
      <c r="C925" s="103"/>
    </row>
    <row r="926" ht="12.75">
      <c r="C926" s="103"/>
    </row>
    <row r="927" ht="12.75">
      <c r="C927" s="103"/>
    </row>
    <row r="928" ht="12.75">
      <c r="C928" s="103"/>
    </row>
    <row r="929" ht="12.75">
      <c r="C929" s="103"/>
    </row>
    <row r="930" ht="12.75">
      <c r="C930" s="103"/>
    </row>
    <row r="931" ht="12.75">
      <c r="C931" s="103"/>
    </row>
    <row r="932" ht="12.75">
      <c r="C932" s="103"/>
    </row>
    <row r="933" ht="12.75">
      <c r="C933" s="103"/>
    </row>
    <row r="934" ht="12.75">
      <c r="C934" s="103"/>
    </row>
    <row r="935" ht="12.75">
      <c r="C935" s="103"/>
    </row>
    <row r="936" ht="12.75">
      <c r="C936" s="103"/>
    </row>
    <row r="937" ht="12.75">
      <c r="C937" s="103"/>
    </row>
    <row r="938" ht="12.75">
      <c r="C938" s="103"/>
    </row>
    <row r="939" ht="12.75">
      <c r="C939" s="103"/>
    </row>
    <row r="940" ht="12.75">
      <c r="C940" s="103"/>
    </row>
    <row r="941" spans="3:9" ht="12.75">
      <c r="C941" s="103"/>
      <c r="H941" s="105"/>
      <c r="I941" s="105"/>
    </row>
    <row r="942" ht="12.75">
      <c r="C942" s="103"/>
    </row>
    <row r="943" ht="12.75">
      <c r="C943" s="103"/>
    </row>
    <row r="944" ht="12.75">
      <c r="C944" s="103"/>
    </row>
    <row r="945" ht="12.75">
      <c r="C945" s="103"/>
    </row>
    <row r="946" ht="12.75">
      <c r="C946" s="103"/>
    </row>
    <row r="947" ht="12.75">
      <c r="C947" s="103"/>
    </row>
    <row r="948" ht="12.75">
      <c r="C948" s="103"/>
    </row>
    <row r="949" ht="12.75">
      <c r="C949" s="103"/>
    </row>
    <row r="950" ht="12.75">
      <c r="C950" s="103"/>
    </row>
    <row r="951" ht="12.75">
      <c r="C951" s="103"/>
    </row>
    <row r="952" ht="12.75">
      <c r="C952" s="103"/>
    </row>
    <row r="953" ht="12.75">
      <c r="C953" s="103"/>
    </row>
    <row r="954" spans="3:11" ht="12.75">
      <c r="C954" s="103"/>
      <c r="E954" s="105"/>
      <c r="F954" s="105"/>
      <c r="K954" s="105"/>
    </row>
    <row r="955" spans="3:11" ht="12.75">
      <c r="C955" s="103"/>
      <c r="E955" s="105"/>
      <c r="F955" s="105"/>
      <c r="K955" s="105"/>
    </row>
    <row r="956" spans="3:11" ht="12.75">
      <c r="C956" s="103"/>
      <c r="E956" s="105"/>
      <c r="F956" s="105"/>
      <c r="K956" s="105"/>
    </row>
    <row r="957" spans="3:11" ht="12.75">
      <c r="C957" s="103"/>
      <c r="E957" s="105"/>
      <c r="F957" s="105"/>
      <c r="K957" s="105"/>
    </row>
    <row r="958" spans="3:11" ht="12.75">
      <c r="C958" s="103"/>
      <c r="E958" s="105"/>
      <c r="F958" s="105"/>
      <c r="K958" s="105"/>
    </row>
    <row r="959" spans="3:11" ht="12.75">
      <c r="C959" s="103"/>
      <c r="E959" s="105"/>
      <c r="F959" s="105"/>
      <c r="K959" s="105"/>
    </row>
    <row r="960" ht="12.75">
      <c r="C960" s="103"/>
    </row>
    <row r="961" spans="3:15" ht="12.75">
      <c r="C961" s="103"/>
      <c r="H961" s="105"/>
      <c r="I961" s="105"/>
      <c r="M961" s="105"/>
      <c r="N961" s="105"/>
      <c r="O961" s="105"/>
    </row>
    <row r="962" spans="3:15" ht="12.75">
      <c r="C962" s="103"/>
      <c r="H962" s="105"/>
      <c r="I962" s="105"/>
      <c r="M962" s="105"/>
      <c r="N962" s="105"/>
      <c r="O962" s="105"/>
    </row>
    <row r="963" spans="3:15" ht="12.75">
      <c r="C963" s="103"/>
      <c r="G963" s="105"/>
      <c r="H963" s="105"/>
      <c r="I963" s="105"/>
      <c r="L963" s="105"/>
      <c r="M963" s="105"/>
      <c r="N963" s="105"/>
      <c r="O963" s="105"/>
    </row>
    <row r="964" spans="3:15" ht="12.75">
      <c r="C964" s="103"/>
      <c r="H964" s="105"/>
      <c r="I964" s="105"/>
      <c r="M964" s="105"/>
      <c r="N964" s="105"/>
      <c r="O964" s="105"/>
    </row>
    <row r="965" spans="3:15" ht="12.75">
      <c r="C965" s="103"/>
      <c r="H965" s="105"/>
      <c r="I965" s="105"/>
      <c r="M965" s="105"/>
      <c r="N965" s="105"/>
      <c r="O965" s="105"/>
    </row>
    <row r="966" spans="3:15" ht="12.75">
      <c r="C966" s="103"/>
      <c r="G966" s="105"/>
      <c r="H966" s="105"/>
      <c r="I966" s="105"/>
      <c r="L966" s="105"/>
      <c r="M966" s="105"/>
      <c r="N966" s="105"/>
      <c r="O966" s="105"/>
    </row>
    <row r="967" ht="12.75">
      <c r="C967" s="103"/>
    </row>
    <row r="968" spans="3:15" ht="12.75">
      <c r="C968" s="103"/>
      <c r="H968" s="105"/>
      <c r="I968" s="105"/>
      <c r="M968" s="105"/>
      <c r="N968" s="105"/>
      <c r="O968" s="105"/>
    </row>
    <row r="969" spans="3:15" ht="12.75">
      <c r="C969" s="103"/>
      <c r="G969" s="105"/>
      <c r="H969" s="105"/>
      <c r="I969" s="105"/>
      <c r="L969" s="105"/>
      <c r="M969" s="105"/>
      <c r="N969" s="105"/>
      <c r="O969" s="105"/>
    </row>
    <row r="970" spans="3:15" ht="12.75">
      <c r="C970" s="103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</row>
    <row r="971" spans="3:15" ht="12.75">
      <c r="C971" s="103"/>
      <c r="F971" s="105"/>
      <c r="G971" s="105"/>
      <c r="H971" s="105"/>
      <c r="I971" s="105"/>
      <c r="K971" s="105"/>
      <c r="L971" s="105"/>
      <c r="M971" s="105"/>
      <c r="N971" s="105"/>
      <c r="O971" s="105"/>
    </row>
    <row r="972" spans="3:15" ht="12.75">
      <c r="C972" s="103"/>
      <c r="F972" s="105"/>
      <c r="G972" s="105"/>
      <c r="H972" s="105"/>
      <c r="I972" s="105"/>
      <c r="K972" s="105"/>
      <c r="L972" s="105"/>
      <c r="M972" s="105"/>
      <c r="N972" s="105"/>
      <c r="O972" s="105"/>
    </row>
    <row r="973" spans="3:15" ht="12.75">
      <c r="C973" s="103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</row>
    <row r="974" ht="12.75">
      <c r="C974" s="103"/>
    </row>
    <row r="975" spans="3:10" ht="12.75">
      <c r="C975" s="103"/>
      <c r="H975" s="105"/>
      <c r="I975" s="105"/>
      <c r="J975" s="105"/>
    </row>
    <row r="976" ht="12.75">
      <c r="C976" s="103"/>
    </row>
    <row r="977" spans="3:9" ht="12.75">
      <c r="C977" s="103"/>
      <c r="H977" s="105"/>
      <c r="I977" s="105"/>
    </row>
    <row r="978" spans="3:10" ht="12.75">
      <c r="C978" s="103"/>
      <c r="H978" s="105"/>
      <c r="I978" s="105"/>
      <c r="J978" s="105"/>
    </row>
    <row r="979" spans="3:10" ht="12.75">
      <c r="C979" s="103"/>
      <c r="H979" s="105"/>
      <c r="I979" s="105"/>
      <c r="J979" s="105"/>
    </row>
    <row r="980" ht="12.75">
      <c r="C980" s="103"/>
    </row>
    <row r="981" ht="12.75">
      <c r="C981" s="103"/>
    </row>
    <row r="982" ht="12.75">
      <c r="C982" s="103"/>
    </row>
    <row r="983" ht="12.75">
      <c r="C983" s="103"/>
    </row>
    <row r="984" ht="12.75">
      <c r="C984" s="103"/>
    </row>
    <row r="985" ht="12.75">
      <c r="C985" s="103"/>
    </row>
    <row r="986" ht="12.75">
      <c r="C986" s="103"/>
    </row>
    <row r="987" ht="12.75">
      <c r="C987" s="103"/>
    </row>
    <row r="988" ht="12.75">
      <c r="C988" s="103"/>
    </row>
    <row r="989" ht="12.75">
      <c r="C989" s="103"/>
    </row>
    <row r="990" ht="12.75">
      <c r="C990" s="103"/>
    </row>
    <row r="991" ht="12.75">
      <c r="C991" s="103"/>
    </row>
    <row r="992" spans="3:6" ht="12.75">
      <c r="C992" s="103"/>
      <c r="E992" s="105"/>
      <c r="F992" s="105"/>
    </row>
    <row r="993" spans="3:6" ht="12.75">
      <c r="C993" s="103"/>
      <c r="E993" s="105"/>
      <c r="F993" s="105"/>
    </row>
    <row r="994" spans="3:6" ht="12.75">
      <c r="C994" s="103"/>
      <c r="E994" s="105"/>
      <c r="F994" s="105"/>
    </row>
    <row r="995" spans="3:6" ht="12.75">
      <c r="C995" s="103"/>
      <c r="E995" s="105"/>
      <c r="F995" s="105"/>
    </row>
    <row r="996" spans="3:6" ht="12.75">
      <c r="C996" s="103"/>
      <c r="E996" s="105"/>
      <c r="F996" s="105"/>
    </row>
    <row r="997" spans="3:6" ht="12.75">
      <c r="C997" s="103"/>
      <c r="E997" s="105"/>
      <c r="F997" s="105"/>
    </row>
    <row r="998" ht="12.75">
      <c r="C998" s="103"/>
    </row>
    <row r="999" spans="3:15" ht="12.75">
      <c r="C999" s="103"/>
      <c r="H999" s="105"/>
      <c r="I999" s="105"/>
      <c r="M999" s="105"/>
      <c r="N999" s="105"/>
      <c r="O999" s="105"/>
    </row>
    <row r="1000" spans="3:15" ht="12.75">
      <c r="C1000" s="103"/>
      <c r="I1000" s="105"/>
      <c r="N1000" s="105"/>
      <c r="O1000" s="105"/>
    </row>
    <row r="1001" spans="3:15" ht="12.75">
      <c r="C1001" s="103"/>
      <c r="I1001" s="105"/>
      <c r="N1001" s="105"/>
      <c r="O1001" s="105"/>
    </row>
    <row r="1002" spans="3:15" ht="12.75">
      <c r="C1002" s="103"/>
      <c r="I1002" s="105"/>
      <c r="N1002" s="105"/>
      <c r="O1002" s="105"/>
    </row>
    <row r="1003" spans="3:15" ht="12.75">
      <c r="C1003" s="103"/>
      <c r="O1003" s="105"/>
    </row>
    <row r="1004" spans="3:15" ht="12.75">
      <c r="C1004" s="103"/>
      <c r="H1004" s="105"/>
      <c r="I1004" s="105"/>
      <c r="M1004" s="105"/>
      <c r="N1004" s="105"/>
      <c r="O1004" s="105"/>
    </row>
    <row r="1005" ht="12.75">
      <c r="C1005" s="103"/>
    </row>
    <row r="1006" spans="3:15" ht="12.75">
      <c r="C1006" s="103"/>
      <c r="H1006" s="105"/>
      <c r="I1006" s="105"/>
      <c r="M1006" s="105"/>
      <c r="N1006" s="105"/>
      <c r="O1006" s="105"/>
    </row>
    <row r="1007" spans="3:15" ht="12.75">
      <c r="C1007" s="103"/>
      <c r="I1007" s="105"/>
      <c r="N1007" s="105"/>
      <c r="O1007" s="105"/>
    </row>
    <row r="1008" spans="3:15" ht="12.75">
      <c r="C1008" s="103"/>
      <c r="F1008" s="105"/>
      <c r="G1008" s="105"/>
      <c r="H1008" s="105"/>
      <c r="I1008" s="105"/>
      <c r="K1008" s="105"/>
      <c r="L1008" s="105"/>
      <c r="M1008" s="105"/>
      <c r="N1008" s="105"/>
      <c r="O1008" s="105"/>
    </row>
    <row r="1009" spans="3:15" ht="12.75">
      <c r="C1009" s="103"/>
      <c r="F1009" s="105"/>
      <c r="G1009" s="105"/>
      <c r="H1009" s="105"/>
      <c r="I1009" s="105"/>
      <c r="K1009" s="105"/>
      <c r="L1009" s="105"/>
      <c r="M1009" s="105"/>
      <c r="N1009" s="105"/>
      <c r="O1009" s="105"/>
    </row>
    <row r="1010" spans="3:15" ht="12.75">
      <c r="C1010" s="103"/>
      <c r="L1010" s="105"/>
      <c r="N1010" s="105"/>
      <c r="O1010" s="105"/>
    </row>
    <row r="1011" spans="3:15" ht="12.75">
      <c r="C1011" s="103"/>
      <c r="F1011" s="105"/>
      <c r="G1011" s="105"/>
      <c r="H1011" s="105"/>
      <c r="I1011" s="105"/>
      <c r="K1011" s="105"/>
      <c r="L1011" s="105"/>
      <c r="M1011" s="105"/>
      <c r="N1011" s="105"/>
      <c r="O1011" s="105"/>
    </row>
    <row r="1012" ht="12.75">
      <c r="C1012" s="103"/>
    </row>
    <row r="1013" spans="3:10" ht="12.75">
      <c r="C1013" s="103"/>
      <c r="H1013" s="105"/>
      <c r="I1013" s="105"/>
      <c r="J1013" s="105"/>
    </row>
    <row r="1014" ht="12.75">
      <c r="C1014" s="103"/>
    </row>
    <row r="1015" spans="3:10" ht="12.75">
      <c r="C1015" s="103"/>
      <c r="H1015" s="105"/>
      <c r="I1015" s="105"/>
      <c r="J1015" s="105"/>
    </row>
    <row r="1016" spans="3:10" ht="12.75">
      <c r="C1016" s="103"/>
      <c r="H1016" s="105"/>
      <c r="I1016" s="105"/>
      <c r="J1016" s="105"/>
    </row>
    <row r="1017" spans="3:10" ht="12.75">
      <c r="C1017" s="103"/>
      <c r="H1017" s="105"/>
      <c r="I1017" s="105"/>
      <c r="J1017" s="105"/>
    </row>
    <row r="1018" ht="12.75">
      <c r="C1018" s="103"/>
    </row>
    <row r="1019" ht="12.75">
      <c r="C1019" s="103"/>
    </row>
    <row r="1020" ht="12.75">
      <c r="C1020" s="103"/>
    </row>
    <row r="1021" ht="12.75">
      <c r="C1021" s="103"/>
    </row>
    <row r="1022" ht="12.75">
      <c r="C1022" s="103"/>
    </row>
    <row r="1023" ht="12.75">
      <c r="C1023" s="103"/>
    </row>
    <row r="1024" ht="12.75">
      <c r="C1024" s="103"/>
    </row>
    <row r="1025" ht="12.75">
      <c r="C1025" s="103"/>
    </row>
    <row r="1026" ht="12.75">
      <c r="C1026" s="103"/>
    </row>
    <row r="1027" ht="12.75">
      <c r="C1027" s="103"/>
    </row>
    <row r="1028" ht="12.75">
      <c r="C1028" s="103"/>
    </row>
    <row r="1029" ht="12.75">
      <c r="C1029" s="103"/>
    </row>
    <row r="1030" ht="12.75">
      <c r="C1030" s="103"/>
    </row>
    <row r="1031" ht="12.75">
      <c r="C1031" s="103"/>
    </row>
    <row r="1032" ht="12.75">
      <c r="C1032" s="103"/>
    </row>
    <row r="1033" ht="12.75">
      <c r="C1033" s="103"/>
    </row>
    <row r="1034" ht="12.75">
      <c r="C1034" s="103"/>
    </row>
    <row r="1035" spans="3:6" ht="12.75">
      <c r="C1035" s="103"/>
      <c r="E1035" s="105"/>
      <c r="F1035" s="105"/>
    </row>
    <row r="1036" ht="12.75">
      <c r="C1036" s="103"/>
    </row>
    <row r="1037" ht="12.75">
      <c r="C1037" s="103"/>
    </row>
    <row r="1038" ht="12.75">
      <c r="C1038" s="103"/>
    </row>
    <row r="1039" ht="12.75">
      <c r="C1039" s="103"/>
    </row>
    <row r="1040" ht="12.75">
      <c r="C1040" s="103"/>
    </row>
    <row r="1041" ht="12.75">
      <c r="C1041" s="103"/>
    </row>
    <row r="1042" ht="12.75">
      <c r="C1042" s="103"/>
    </row>
    <row r="1043" ht="12.75">
      <c r="C1043" s="103"/>
    </row>
    <row r="1044" spans="3:15" ht="12.75">
      <c r="C1044" s="103"/>
      <c r="O1044" s="105"/>
    </row>
    <row r="1045" ht="12.75">
      <c r="C1045" s="103"/>
    </row>
    <row r="1046" ht="12.75">
      <c r="C1046" s="103"/>
    </row>
    <row r="1047" ht="12.75">
      <c r="C1047" s="103"/>
    </row>
    <row r="1048" ht="12.75">
      <c r="C1048" s="103"/>
    </row>
    <row r="1049" spans="3:15" ht="12.75">
      <c r="C1049" s="103"/>
      <c r="O1049" s="105"/>
    </row>
    <row r="1050" ht="12.75">
      <c r="C1050" s="103"/>
    </row>
    <row r="1051" spans="3:10" ht="12.75">
      <c r="C1051" s="103"/>
      <c r="I1051" s="105"/>
      <c r="J1051" s="105"/>
    </row>
    <row r="1052" ht="12.75">
      <c r="C1052" s="103"/>
    </row>
    <row r="1053" spans="3:9" ht="12.75">
      <c r="C1053" s="103"/>
      <c r="H1053" s="105"/>
      <c r="I1053" s="105"/>
    </row>
    <row r="1054" spans="3:10" ht="12.75">
      <c r="C1054" s="103"/>
      <c r="H1054" s="105"/>
      <c r="J1054" s="105"/>
    </row>
    <row r="1055" spans="3:10" ht="12.75">
      <c r="C1055" s="103"/>
      <c r="H1055" s="105"/>
      <c r="I1055" s="105"/>
      <c r="J1055" s="105"/>
    </row>
    <row r="1056" ht="12.75">
      <c r="C1056" s="103"/>
    </row>
    <row r="1057" ht="12.75">
      <c r="C1057" s="103"/>
    </row>
    <row r="1058" ht="12.75">
      <c r="C1058" s="103"/>
    </row>
    <row r="1059" ht="12.75">
      <c r="C1059" s="103"/>
    </row>
    <row r="1060" ht="12.75">
      <c r="C1060" s="103"/>
    </row>
    <row r="1061" ht="12.75">
      <c r="C1061" s="103"/>
    </row>
    <row r="1062" ht="12.75">
      <c r="C1062" s="103"/>
    </row>
    <row r="1063" ht="12.75">
      <c r="C1063" s="103"/>
    </row>
    <row r="1064" ht="12.75">
      <c r="C1064" s="103"/>
    </row>
    <row r="1065" ht="12.75">
      <c r="C1065" s="103"/>
    </row>
    <row r="1066" ht="12.75">
      <c r="C1066" s="103"/>
    </row>
    <row r="1067" ht="12.75">
      <c r="C1067" s="103"/>
    </row>
    <row r="1068" ht="12.75">
      <c r="C1068" s="103"/>
    </row>
    <row r="1069" ht="12.75">
      <c r="C1069" s="103"/>
    </row>
    <row r="1070" ht="12.75">
      <c r="C1070" s="103"/>
    </row>
    <row r="1071" ht="12.75">
      <c r="C1071" s="103"/>
    </row>
    <row r="1072" ht="12.75">
      <c r="C1072" s="103"/>
    </row>
    <row r="1073" ht="12.75">
      <c r="C1073" s="103"/>
    </row>
    <row r="1074" ht="12.75">
      <c r="C1074" s="103"/>
    </row>
    <row r="1075" ht="12.75">
      <c r="C1075" s="103"/>
    </row>
    <row r="1076" ht="12.75">
      <c r="C1076" s="103"/>
    </row>
    <row r="1077" ht="12.75">
      <c r="C1077" s="103"/>
    </row>
    <row r="1078" ht="12.75">
      <c r="C1078" s="103"/>
    </row>
    <row r="1079" ht="12.75">
      <c r="C1079" s="103"/>
    </row>
    <row r="1080" ht="12.75">
      <c r="C1080" s="103"/>
    </row>
    <row r="1081" ht="12.75">
      <c r="C1081" s="103"/>
    </row>
    <row r="1082" ht="12.75">
      <c r="C1082" s="103"/>
    </row>
    <row r="1083" ht="12.75">
      <c r="C1083" s="103"/>
    </row>
    <row r="1084" ht="12.75">
      <c r="C1084" s="103"/>
    </row>
    <row r="1085" ht="12.75">
      <c r="C1085" s="103"/>
    </row>
    <row r="1086" ht="12.75">
      <c r="C1086" s="103"/>
    </row>
    <row r="1087" ht="12.75">
      <c r="C1087" s="103"/>
    </row>
    <row r="1088" ht="12.75">
      <c r="C1088" s="103"/>
    </row>
    <row r="1089" ht="12.75">
      <c r="C1089" s="103"/>
    </row>
    <row r="1090" ht="12.75">
      <c r="C1090" s="103"/>
    </row>
    <row r="1091" ht="12.75">
      <c r="C1091" s="103"/>
    </row>
    <row r="1092" ht="12.75">
      <c r="C1092" s="103"/>
    </row>
    <row r="1093" spans="3:9" ht="12.75">
      <c r="C1093" s="103"/>
      <c r="H1093" s="105"/>
      <c r="I1093" s="105"/>
    </row>
    <row r="1094" ht="12.75">
      <c r="C1094" s="103"/>
    </row>
    <row r="1095" ht="12.75">
      <c r="C1095" s="103"/>
    </row>
    <row r="1096" ht="12.75">
      <c r="C1096" s="103"/>
    </row>
    <row r="1097" ht="12.75">
      <c r="C1097" s="103"/>
    </row>
    <row r="1098" ht="12.75">
      <c r="C1098" s="103"/>
    </row>
    <row r="1099" ht="12.75">
      <c r="C1099" s="103"/>
    </row>
    <row r="1100" ht="12.75">
      <c r="C1100" s="103"/>
    </row>
    <row r="1101" ht="12.75">
      <c r="C1101" s="103"/>
    </row>
    <row r="1102" ht="12.75">
      <c r="C1102" s="103"/>
    </row>
    <row r="1103" ht="12.75">
      <c r="C1103" s="103"/>
    </row>
    <row r="1104" ht="12.75">
      <c r="C1104" s="103"/>
    </row>
    <row r="1105" ht="12.75">
      <c r="C1105" s="103"/>
    </row>
    <row r="1106" spans="3:11" ht="12.75">
      <c r="C1106" s="103"/>
      <c r="E1106" s="105"/>
      <c r="K1106" s="105"/>
    </row>
    <row r="1107" spans="3:11" ht="12.75">
      <c r="C1107" s="103"/>
      <c r="E1107" s="105"/>
      <c r="K1107" s="105"/>
    </row>
    <row r="1108" ht="12.75">
      <c r="C1108" s="103"/>
    </row>
    <row r="1109" spans="3:6" ht="12.75">
      <c r="C1109" s="103"/>
      <c r="F1109" s="105"/>
    </row>
    <row r="1110" spans="3:11" ht="12.75">
      <c r="C1110" s="103"/>
      <c r="E1110" s="105"/>
      <c r="F1110" s="105"/>
      <c r="K1110" s="105"/>
    </row>
    <row r="1111" spans="3:11" ht="12.75">
      <c r="C1111" s="103"/>
      <c r="E1111" s="105"/>
      <c r="F1111" s="105"/>
      <c r="K1111" s="105"/>
    </row>
    <row r="1112" ht="12.75">
      <c r="C1112" s="103"/>
    </row>
    <row r="1113" ht="12.75">
      <c r="C1113" s="103"/>
    </row>
    <row r="1114" ht="12.75">
      <c r="C1114" s="103"/>
    </row>
    <row r="1115" ht="12.75">
      <c r="C1115" s="103"/>
    </row>
    <row r="1116" spans="3:15" ht="12.75">
      <c r="C1116" s="103"/>
      <c r="H1116" s="105"/>
      <c r="O1116" s="105"/>
    </row>
    <row r="1117" spans="3:14" ht="12.75">
      <c r="C1117" s="103"/>
      <c r="I1117" s="105"/>
      <c r="N1117" s="105"/>
    </row>
    <row r="1118" spans="3:15" ht="12.75">
      <c r="C1118" s="103"/>
      <c r="H1118" s="105"/>
      <c r="I1118" s="105"/>
      <c r="N1118" s="105"/>
      <c r="O1118" s="105"/>
    </row>
    <row r="1119" ht="12.75">
      <c r="C1119" s="103"/>
    </row>
    <row r="1120" ht="12.75">
      <c r="C1120" s="103"/>
    </row>
    <row r="1121" ht="12.75">
      <c r="C1121" s="103"/>
    </row>
    <row r="1122" ht="12.75">
      <c r="C1122" s="103"/>
    </row>
    <row r="1123" spans="3:15" ht="12.75">
      <c r="C1123" s="103"/>
      <c r="G1123" s="105"/>
      <c r="H1123" s="105"/>
      <c r="O1123" s="105"/>
    </row>
    <row r="1124" spans="3:14" ht="12.75">
      <c r="C1124" s="103"/>
      <c r="F1124" s="105"/>
      <c r="G1124" s="105"/>
      <c r="H1124" s="105"/>
      <c r="I1124" s="105"/>
      <c r="K1124" s="105"/>
      <c r="L1124" s="105"/>
      <c r="M1124" s="105"/>
      <c r="N1124" s="105"/>
    </row>
    <row r="1125" spans="3:15" ht="12.75">
      <c r="C1125" s="103"/>
      <c r="F1125" s="105"/>
      <c r="G1125" s="105"/>
      <c r="H1125" s="105"/>
      <c r="I1125" s="105"/>
      <c r="K1125" s="105"/>
      <c r="L1125" s="105"/>
      <c r="M1125" s="105"/>
      <c r="N1125" s="105"/>
      <c r="O1125" s="105"/>
    </row>
    <row r="1126" ht="12.75">
      <c r="C1126" s="103"/>
    </row>
    <row r="1127" spans="3:10" ht="12.75">
      <c r="C1127" s="103"/>
      <c r="H1127" s="105"/>
      <c r="I1127" s="105"/>
      <c r="J1127" s="105"/>
    </row>
    <row r="1128" ht="12.75">
      <c r="C1128" s="103"/>
    </row>
    <row r="1129" spans="3:9" ht="12.75">
      <c r="C1129" s="103"/>
      <c r="H1129" s="105"/>
      <c r="I1129" s="105"/>
    </row>
    <row r="1130" spans="3:10" ht="12.75">
      <c r="C1130" s="103"/>
      <c r="H1130" s="105"/>
      <c r="I1130" s="105"/>
      <c r="J1130" s="105"/>
    </row>
    <row r="1131" spans="3:10" ht="12.75">
      <c r="C1131" s="103"/>
      <c r="H1131" s="105"/>
      <c r="I1131" s="105"/>
      <c r="J1131" s="105"/>
    </row>
    <row r="1132" ht="12.75">
      <c r="C1132" s="103"/>
    </row>
    <row r="1133" ht="12.75">
      <c r="C1133" s="103"/>
    </row>
    <row r="1134" ht="12.75">
      <c r="C1134" s="103"/>
    </row>
    <row r="1135" ht="12.75">
      <c r="C1135" s="103"/>
    </row>
    <row r="1136" ht="12.75">
      <c r="C1136" s="103"/>
    </row>
    <row r="1137" ht="12.75">
      <c r="C1137" s="103"/>
    </row>
    <row r="1138" ht="12.75">
      <c r="C1138" s="103"/>
    </row>
    <row r="1139" ht="12.75">
      <c r="C1139" s="103"/>
    </row>
    <row r="1140" ht="12.75">
      <c r="C1140" s="103"/>
    </row>
    <row r="1141" ht="12.75">
      <c r="C1141" s="103"/>
    </row>
    <row r="1142" ht="12.75">
      <c r="C1142" s="103"/>
    </row>
    <row r="1143" ht="12.75">
      <c r="C1143" s="103"/>
    </row>
    <row r="1144" ht="12.75">
      <c r="C1144" s="103"/>
    </row>
    <row r="1145" spans="3:6" ht="12.75">
      <c r="C1145" s="103"/>
      <c r="F1145" s="105"/>
    </row>
    <row r="1146" ht="12.75">
      <c r="C1146" s="103"/>
    </row>
    <row r="1147" ht="12.75">
      <c r="C1147" s="103"/>
    </row>
    <row r="1148" ht="12.75">
      <c r="C1148" s="103"/>
    </row>
    <row r="1149" spans="3:6" ht="12.75">
      <c r="C1149" s="103"/>
      <c r="F1149" s="105"/>
    </row>
    <row r="1150" ht="12.75">
      <c r="C1150" s="103"/>
    </row>
    <row r="1151" ht="12.75">
      <c r="C1151" s="103"/>
    </row>
    <row r="1152" spans="3:15" ht="12.75">
      <c r="C1152" s="103"/>
      <c r="O1152" s="105"/>
    </row>
    <row r="1153" ht="12.75">
      <c r="C1153" s="103"/>
    </row>
    <row r="1154" ht="12.75">
      <c r="C1154" s="103"/>
    </row>
    <row r="1155" ht="12.75">
      <c r="C1155" s="103"/>
    </row>
    <row r="1156" spans="3:15" ht="12.75">
      <c r="C1156" s="103"/>
      <c r="O1156" s="105"/>
    </row>
    <row r="1157" ht="12.75">
      <c r="C1157" s="103"/>
    </row>
    <row r="1158" ht="12.75">
      <c r="C1158" s="103"/>
    </row>
    <row r="1159" spans="3:15" ht="12.75">
      <c r="C1159" s="103"/>
      <c r="O1159" s="105"/>
    </row>
    <row r="1160" ht="12.75">
      <c r="C1160" s="103"/>
    </row>
    <row r="1161" ht="12.75">
      <c r="C1161" s="103"/>
    </row>
    <row r="1162" ht="12.75">
      <c r="C1162" s="103"/>
    </row>
    <row r="1163" spans="3:15" ht="12.75">
      <c r="C1163" s="103"/>
      <c r="O1163" s="105"/>
    </row>
    <row r="1164" ht="12.75">
      <c r="C1164" s="103"/>
    </row>
    <row r="1165" spans="3:10" ht="12.75">
      <c r="C1165" s="103"/>
      <c r="J1165" s="105"/>
    </row>
    <row r="1166" ht="12.75">
      <c r="C1166" s="103"/>
    </row>
    <row r="1167" ht="12.75">
      <c r="C1167" s="103"/>
    </row>
    <row r="1168" spans="3:10" ht="12.75">
      <c r="C1168" s="103"/>
      <c r="J1168" s="105"/>
    </row>
    <row r="1169" spans="3:9" ht="12.75">
      <c r="C1169" s="103"/>
      <c r="H1169" s="105"/>
      <c r="I1169" s="105"/>
    </row>
    <row r="1170" ht="12.75">
      <c r="C1170" s="103"/>
    </row>
    <row r="1171" ht="12.75">
      <c r="C1171" s="103"/>
    </row>
    <row r="1172" ht="12.75">
      <c r="C1172" s="103"/>
    </row>
    <row r="1173" ht="12.75">
      <c r="C1173" s="103"/>
    </row>
    <row r="1174" ht="12.75">
      <c r="C1174" s="103"/>
    </row>
    <row r="1175" ht="12.75">
      <c r="C1175" s="103"/>
    </row>
    <row r="1176" ht="12.75">
      <c r="C1176" s="103"/>
    </row>
    <row r="1177" ht="12.75">
      <c r="C1177" s="103"/>
    </row>
    <row r="1178" ht="12.75">
      <c r="C1178" s="103"/>
    </row>
    <row r="1179" ht="12.75">
      <c r="C1179" s="103"/>
    </row>
    <row r="1180" ht="12.75">
      <c r="C1180" s="103"/>
    </row>
    <row r="1181" ht="12.75">
      <c r="C1181" s="103"/>
    </row>
    <row r="1182" ht="12.75">
      <c r="C1182" s="103"/>
    </row>
    <row r="1183" spans="3:6" ht="12.75">
      <c r="C1183" s="103"/>
      <c r="F1183" s="105"/>
    </row>
    <row r="1184" ht="12.75">
      <c r="C1184" s="103"/>
    </row>
    <row r="1185" ht="12.75">
      <c r="C1185" s="103"/>
    </row>
    <row r="1186" ht="12.75">
      <c r="C1186" s="103"/>
    </row>
    <row r="1187" spans="3:6" ht="12.75">
      <c r="C1187" s="103"/>
      <c r="E1187" s="105"/>
      <c r="F1187" s="105"/>
    </row>
    <row r="1188" ht="12.75">
      <c r="C1188" s="103"/>
    </row>
    <row r="1189" ht="12.75">
      <c r="C1189" s="103"/>
    </row>
    <row r="1190" spans="3:15" ht="12.75">
      <c r="C1190" s="103"/>
      <c r="O1190" s="105"/>
    </row>
    <row r="1191" ht="12.75">
      <c r="C1191" s="103"/>
    </row>
    <row r="1192" ht="12.75">
      <c r="C1192" s="103"/>
    </row>
    <row r="1193" ht="12.75">
      <c r="C1193" s="103"/>
    </row>
    <row r="1194" spans="3:15" ht="12.75">
      <c r="C1194" s="103"/>
      <c r="O1194" s="105"/>
    </row>
    <row r="1195" ht="12.75">
      <c r="C1195" s="103"/>
    </row>
    <row r="1196" ht="12.75">
      <c r="C1196" s="103"/>
    </row>
    <row r="1197" spans="3:15" ht="12.75">
      <c r="C1197" s="103"/>
      <c r="O1197" s="105"/>
    </row>
    <row r="1198" ht="12.75">
      <c r="C1198" s="103"/>
    </row>
    <row r="1199" ht="12.75">
      <c r="C1199" s="103"/>
    </row>
    <row r="1200" ht="12.75">
      <c r="C1200" s="103"/>
    </row>
    <row r="1201" spans="3:15" ht="12.75">
      <c r="C1201" s="103"/>
      <c r="O1201" s="105"/>
    </row>
    <row r="1202" ht="12.75">
      <c r="C1202" s="103"/>
    </row>
    <row r="1203" spans="3:10" ht="12.75">
      <c r="C1203" s="103"/>
      <c r="J1203" s="105"/>
    </row>
    <row r="1204" ht="12.75">
      <c r="C1204" s="103"/>
    </row>
    <row r="1205" spans="3:9" ht="12.75">
      <c r="C1205" s="103"/>
      <c r="I1205" s="105"/>
    </row>
    <row r="1206" spans="3:10" ht="12.75">
      <c r="C1206" s="103"/>
      <c r="J1206" s="105"/>
    </row>
    <row r="1207" spans="3:10" ht="12.75">
      <c r="C1207" s="103"/>
      <c r="H1207" s="105"/>
      <c r="I1207" s="105"/>
      <c r="J1207" s="105"/>
    </row>
    <row r="1208" ht="12.75">
      <c r="C1208" s="103"/>
    </row>
    <row r="1209" ht="12.75">
      <c r="C1209" s="103"/>
    </row>
    <row r="1210" ht="12.75">
      <c r="C1210" s="103"/>
    </row>
    <row r="1211" ht="12.75">
      <c r="C1211" s="103"/>
    </row>
    <row r="1212" ht="12.75">
      <c r="C1212" s="103"/>
    </row>
    <row r="1213" ht="12.75">
      <c r="C1213" s="103"/>
    </row>
    <row r="1214" ht="12.75">
      <c r="C1214" s="103"/>
    </row>
    <row r="1215" ht="12.75">
      <c r="C1215" s="103"/>
    </row>
    <row r="1216" ht="12.75">
      <c r="C1216" s="103"/>
    </row>
    <row r="1217" ht="12.75">
      <c r="C1217" s="103"/>
    </row>
    <row r="1218" ht="12.75">
      <c r="C1218" s="103"/>
    </row>
    <row r="1219" ht="12.75">
      <c r="C1219" s="103"/>
    </row>
    <row r="1220" spans="3:6" ht="12.75">
      <c r="C1220" s="103"/>
      <c r="E1220" s="105"/>
      <c r="F1220" s="105"/>
    </row>
    <row r="1221" spans="3:5" ht="12.75">
      <c r="C1221" s="103"/>
      <c r="E1221" s="105"/>
    </row>
    <row r="1222" spans="3:6" ht="12.75">
      <c r="C1222" s="103"/>
      <c r="E1222" s="105"/>
      <c r="F1222" s="105"/>
    </row>
    <row r="1223" spans="3:5" ht="12.75">
      <c r="C1223" s="103"/>
      <c r="E1223" s="105"/>
    </row>
    <row r="1224" spans="3:6" ht="12.75">
      <c r="C1224" s="103"/>
      <c r="E1224" s="105"/>
      <c r="F1224" s="105"/>
    </row>
    <row r="1225" spans="3:6" ht="12.75">
      <c r="C1225" s="103"/>
      <c r="E1225" s="105"/>
      <c r="F1225" s="105"/>
    </row>
    <row r="1226" ht="12.75">
      <c r="C1226" s="103"/>
    </row>
    <row r="1227" spans="3:15" ht="12.75">
      <c r="C1227" s="103"/>
      <c r="I1227" s="105"/>
      <c r="N1227" s="105"/>
      <c r="O1227" s="105"/>
    </row>
    <row r="1228" ht="12.75">
      <c r="C1228" s="103"/>
    </row>
    <row r="1229" spans="3:15" ht="12.75">
      <c r="C1229" s="103"/>
      <c r="G1229" s="105"/>
      <c r="H1229" s="105"/>
      <c r="I1229" s="105"/>
      <c r="L1229" s="105"/>
      <c r="M1229" s="105"/>
      <c r="N1229" s="105"/>
      <c r="O1229" s="105"/>
    </row>
    <row r="1230" ht="12.75">
      <c r="C1230" s="103"/>
    </row>
    <row r="1231" spans="3:15" ht="12.75">
      <c r="C1231" s="103"/>
      <c r="I1231" s="105"/>
      <c r="N1231" s="105"/>
      <c r="O1231" s="105"/>
    </row>
    <row r="1232" spans="3:15" ht="12.75">
      <c r="C1232" s="103"/>
      <c r="G1232" s="105"/>
      <c r="H1232" s="105"/>
      <c r="I1232" s="105"/>
      <c r="L1232" s="105"/>
      <c r="M1232" s="105"/>
      <c r="N1232" s="105"/>
      <c r="O1232" s="105"/>
    </row>
    <row r="1233" ht="12.75">
      <c r="C1233" s="103"/>
    </row>
    <row r="1234" spans="3:15" ht="12.75">
      <c r="C1234" s="103"/>
      <c r="I1234" s="105"/>
      <c r="N1234" s="105"/>
      <c r="O1234" s="105"/>
    </row>
    <row r="1235" ht="12.75">
      <c r="C1235" s="103"/>
    </row>
    <row r="1236" spans="3:15" ht="12.75">
      <c r="C1236" s="103"/>
      <c r="E1236" s="105"/>
      <c r="F1236" s="105"/>
      <c r="G1236" s="105"/>
      <c r="H1236" s="105"/>
      <c r="I1236" s="105"/>
      <c r="J1236" s="105"/>
      <c r="K1236" s="105"/>
      <c r="L1236" s="105"/>
      <c r="M1236" s="105"/>
      <c r="N1236" s="105"/>
      <c r="O1236" s="105"/>
    </row>
    <row r="1237" ht="12.75">
      <c r="C1237" s="103"/>
    </row>
    <row r="1238" spans="3:15" ht="12.75">
      <c r="C1238" s="103"/>
      <c r="F1238" s="105"/>
      <c r="G1238" s="105"/>
      <c r="H1238" s="105"/>
      <c r="I1238" s="105"/>
      <c r="K1238" s="105"/>
      <c r="L1238" s="105"/>
      <c r="M1238" s="105"/>
      <c r="N1238" s="105"/>
      <c r="O1238" s="105"/>
    </row>
    <row r="1239" spans="3:15" ht="12.75">
      <c r="C1239" s="103"/>
      <c r="E1239" s="105"/>
      <c r="F1239" s="105"/>
      <c r="G1239" s="105"/>
      <c r="H1239" s="105"/>
      <c r="I1239" s="105"/>
      <c r="J1239" s="105"/>
      <c r="K1239" s="105"/>
      <c r="L1239" s="105"/>
      <c r="M1239" s="105"/>
      <c r="N1239" s="105"/>
      <c r="O1239" s="105"/>
    </row>
    <row r="1240" ht="12.75">
      <c r="C1240" s="103"/>
    </row>
    <row r="1241" spans="3:10" ht="12.75">
      <c r="C1241" s="103"/>
      <c r="H1241" s="105"/>
      <c r="I1241" s="105"/>
      <c r="J1241" s="105"/>
    </row>
    <row r="1242" ht="12.75">
      <c r="C1242" s="103"/>
    </row>
    <row r="1243" spans="3:10" ht="12.75">
      <c r="C1243" s="103"/>
      <c r="H1243" s="105"/>
      <c r="I1243" s="105"/>
      <c r="J1243" s="105"/>
    </row>
    <row r="1244" spans="3:10" ht="12.75">
      <c r="C1244" s="103"/>
      <c r="H1244" s="105"/>
      <c r="I1244" s="105"/>
      <c r="J1244" s="105"/>
    </row>
    <row r="1245" spans="3:10" ht="12.75">
      <c r="C1245" s="103"/>
      <c r="H1245" s="105"/>
      <c r="I1245" s="105"/>
      <c r="J1245" s="105"/>
    </row>
    <row r="1246" ht="12.75">
      <c r="C1246" s="103"/>
    </row>
    <row r="1247" ht="12.75">
      <c r="C1247" s="103"/>
    </row>
    <row r="1248" ht="12.75">
      <c r="C1248" s="103"/>
    </row>
    <row r="1249" ht="12.75">
      <c r="C1249" s="103"/>
    </row>
    <row r="1250" ht="12.75">
      <c r="C1250" s="103"/>
    </row>
    <row r="1251" ht="12.75">
      <c r="C1251" s="103"/>
    </row>
    <row r="1252" ht="12.75">
      <c r="C1252" s="103"/>
    </row>
    <row r="1253" ht="12.75">
      <c r="C1253" s="103"/>
    </row>
    <row r="1254" ht="12.75">
      <c r="C1254" s="103"/>
    </row>
    <row r="1255" ht="12.75">
      <c r="C1255" s="103"/>
    </row>
    <row r="1256" ht="12.75">
      <c r="C1256" s="103"/>
    </row>
    <row r="1257" ht="12.75">
      <c r="C1257" s="103"/>
    </row>
    <row r="1258" ht="12.75">
      <c r="C1258" s="103"/>
    </row>
    <row r="1259" ht="12.75">
      <c r="C1259" s="103"/>
    </row>
    <row r="1260" ht="12.75">
      <c r="C1260" s="103"/>
    </row>
    <row r="1261" ht="12.75">
      <c r="C1261" s="103"/>
    </row>
    <row r="1262" ht="12.75">
      <c r="C1262" s="103"/>
    </row>
    <row r="1263" spans="3:5" ht="12.75">
      <c r="C1263" s="103"/>
      <c r="E1263" s="105"/>
    </row>
    <row r="1264" ht="12.75">
      <c r="C1264" s="103"/>
    </row>
    <row r="1265" ht="12.75">
      <c r="C1265" s="103"/>
    </row>
    <row r="1266" ht="12.75">
      <c r="C1266" s="103"/>
    </row>
    <row r="1267" ht="12.75">
      <c r="C1267" s="103"/>
    </row>
    <row r="1268" ht="12.75">
      <c r="C1268" s="103"/>
    </row>
    <row r="1269" ht="12.75">
      <c r="C1269" s="103"/>
    </row>
    <row r="1270" ht="12.75">
      <c r="C1270" s="103"/>
    </row>
    <row r="1271" ht="12.75">
      <c r="C1271" s="103"/>
    </row>
    <row r="1272" ht="12.75">
      <c r="C1272" s="103"/>
    </row>
    <row r="1273" ht="12.75">
      <c r="C1273" s="103"/>
    </row>
    <row r="1274" ht="12.75">
      <c r="C1274" s="103"/>
    </row>
    <row r="1275" ht="12.75">
      <c r="C1275" s="103"/>
    </row>
    <row r="1276" ht="12.75">
      <c r="C1276" s="103"/>
    </row>
    <row r="1277" ht="12.75">
      <c r="C1277" s="103"/>
    </row>
    <row r="1278" ht="12.75">
      <c r="C1278" s="103"/>
    </row>
    <row r="1279" ht="12.75">
      <c r="C1279" s="103"/>
    </row>
    <row r="1280" ht="12.75">
      <c r="C1280" s="103"/>
    </row>
    <row r="1281" spans="3:9" ht="12.75">
      <c r="C1281" s="103"/>
      <c r="H1281" s="105"/>
      <c r="I1281" s="105"/>
    </row>
    <row r="1282" spans="3:8" ht="12.75">
      <c r="C1282" s="103"/>
      <c r="H1282" s="105"/>
    </row>
    <row r="1283" spans="3:10" ht="12.75">
      <c r="C1283" s="103"/>
      <c r="H1283" s="105"/>
      <c r="I1283" s="105"/>
      <c r="J1283" s="105"/>
    </row>
    <row r="1284" ht="12.75">
      <c r="C1284" s="103"/>
    </row>
    <row r="1285" ht="12.75">
      <c r="C1285" s="103"/>
    </row>
    <row r="1286" ht="12.75">
      <c r="C1286" s="103"/>
    </row>
    <row r="1287" ht="12.75">
      <c r="C1287" s="103"/>
    </row>
    <row r="1288" ht="12.75">
      <c r="C1288" s="103"/>
    </row>
    <row r="1289" ht="12.75">
      <c r="C1289" s="103"/>
    </row>
    <row r="1290" ht="12.75">
      <c r="C1290" s="103"/>
    </row>
    <row r="1291" ht="12.75">
      <c r="C1291" s="103"/>
    </row>
    <row r="1292" ht="12.75">
      <c r="C1292" s="103"/>
    </row>
    <row r="1293" ht="12.75">
      <c r="C1293" s="103"/>
    </row>
    <row r="1294" ht="12.75">
      <c r="C1294" s="103"/>
    </row>
    <row r="1295" ht="12.75">
      <c r="C1295" s="103"/>
    </row>
    <row r="1296" spans="3:6" ht="12.75">
      <c r="C1296" s="103"/>
      <c r="E1296" s="105"/>
      <c r="F1296" s="105"/>
    </row>
    <row r="1297" spans="3:6" ht="12.75">
      <c r="C1297" s="103"/>
      <c r="E1297" s="105"/>
      <c r="F1297" s="105"/>
    </row>
    <row r="1298" spans="3:6" ht="12.75">
      <c r="C1298" s="103"/>
      <c r="E1298" s="105"/>
      <c r="F1298" s="105"/>
    </row>
    <row r="1299" spans="3:6" ht="12.75">
      <c r="C1299" s="103"/>
      <c r="E1299" s="105"/>
      <c r="F1299" s="105"/>
    </row>
    <row r="1300" spans="3:6" ht="12.75">
      <c r="C1300" s="103"/>
      <c r="E1300" s="105"/>
      <c r="F1300" s="105"/>
    </row>
    <row r="1301" spans="3:6" ht="12.75">
      <c r="C1301" s="103"/>
      <c r="E1301" s="105"/>
      <c r="F1301" s="105"/>
    </row>
    <row r="1302" ht="12.75">
      <c r="C1302" s="103"/>
    </row>
    <row r="1303" spans="3:15" ht="12.75">
      <c r="C1303" s="103"/>
      <c r="H1303" s="105"/>
      <c r="I1303" s="105"/>
      <c r="M1303" s="105"/>
      <c r="N1303" s="105"/>
      <c r="O1303" s="105"/>
    </row>
    <row r="1304" spans="3:15" ht="12.75">
      <c r="C1304" s="103"/>
      <c r="G1304" s="105"/>
      <c r="H1304" s="105"/>
      <c r="I1304" s="105"/>
      <c r="L1304" s="105"/>
      <c r="M1304" s="105"/>
      <c r="N1304" s="105"/>
      <c r="O1304" s="105"/>
    </row>
    <row r="1305" spans="3:15" ht="12.75">
      <c r="C1305" s="103"/>
      <c r="G1305" s="105"/>
      <c r="H1305" s="105"/>
      <c r="I1305" s="105"/>
      <c r="L1305" s="105"/>
      <c r="M1305" s="105"/>
      <c r="N1305" s="105"/>
      <c r="O1305" s="105"/>
    </row>
    <row r="1306" spans="3:15" ht="12.75">
      <c r="C1306" s="103"/>
      <c r="H1306" s="105"/>
      <c r="I1306" s="105"/>
      <c r="M1306" s="105"/>
      <c r="N1306" s="105"/>
      <c r="O1306" s="105"/>
    </row>
    <row r="1307" spans="3:14" ht="12.75">
      <c r="C1307" s="103"/>
      <c r="I1307" s="105"/>
      <c r="N1307" s="105"/>
    </row>
    <row r="1308" spans="3:15" ht="12.75">
      <c r="C1308" s="103"/>
      <c r="G1308" s="105"/>
      <c r="H1308" s="105"/>
      <c r="I1308" s="105"/>
      <c r="L1308" s="105"/>
      <c r="M1308" s="105"/>
      <c r="N1308" s="105"/>
      <c r="O1308" s="105"/>
    </row>
    <row r="1309" ht="12.75">
      <c r="C1309" s="103"/>
    </row>
    <row r="1310" spans="3:15" ht="12.75">
      <c r="C1310" s="103"/>
      <c r="H1310" s="105"/>
      <c r="I1310" s="105"/>
      <c r="M1310" s="105"/>
      <c r="N1310" s="105"/>
      <c r="O1310" s="105"/>
    </row>
    <row r="1311" spans="3:15" ht="12.75">
      <c r="C1311" s="103"/>
      <c r="F1311" s="105"/>
      <c r="G1311" s="105"/>
      <c r="H1311" s="105"/>
      <c r="I1311" s="105"/>
      <c r="K1311" s="105"/>
      <c r="L1311" s="105"/>
      <c r="M1311" s="105"/>
      <c r="N1311" s="105"/>
      <c r="O1311" s="105"/>
    </row>
    <row r="1312" spans="3:15" ht="12.75">
      <c r="C1312" s="103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</row>
    <row r="1313" spans="3:15" ht="12.75">
      <c r="C1313" s="103"/>
      <c r="F1313" s="105"/>
      <c r="G1313" s="105"/>
      <c r="H1313" s="105"/>
      <c r="I1313" s="105"/>
      <c r="K1313" s="105"/>
      <c r="L1313" s="105"/>
      <c r="M1313" s="105"/>
      <c r="N1313" s="105"/>
      <c r="O1313" s="105"/>
    </row>
    <row r="1314" spans="3:14" ht="12.75">
      <c r="C1314" s="103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</row>
    <row r="1315" spans="3:15" ht="12.75">
      <c r="C1315" s="103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</row>
    <row r="1316" ht="12.75">
      <c r="C1316" s="103"/>
    </row>
    <row r="1317" spans="3:10" ht="12.75">
      <c r="C1317" s="103"/>
      <c r="H1317" s="105"/>
      <c r="I1317" s="105"/>
      <c r="J1317" s="105"/>
    </row>
    <row r="1318" ht="12.75">
      <c r="C1318" s="103"/>
    </row>
    <row r="1319" spans="3:9" ht="12.75">
      <c r="C1319" s="103"/>
      <c r="H1319" s="105"/>
      <c r="I1319" s="105"/>
    </row>
    <row r="1320" spans="3:10" ht="12.75">
      <c r="C1320" s="103"/>
      <c r="H1320" s="105"/>
      <c r="I1320" s="105"/>
      <c r="J1320" s="105"/>
    </row>
    <row r="1321" spans="3:10" ht="12.75">
      <c r="C1321" s="103"/>
      <c r="H1321" s="105"/>
      <c r="I1321" s="105"/>
      <c r="J1321" s="105"/>
    </row>
    <row r="1322" ht="12.75">
      <c r="C1322" s="103"/>
    </row>
    <row r="1323" ht="12.75">
      <c r="C1323" s="103"/>
    </row>
    <row r="1324" ht="12.75">
      <c r="C1324" s="103"/>
    </row>
    <row r="1325" ht="12.75">
      <c r="C1325" s="103"/>
    </row>
    <row r="1326" ht="12.75">
      <c r="C1326" s="103"/>
    </row>
    <row r="1327" ht="12.75">
      <c r="C1327" s="103"/>
    </row>
    <row r="1328" ht="12.75">
      <c r="C1328" s="103"/>
    </row>
    <row r="1329" ht="12.75">
      <c r="C1329" s="103"/>
    </row>
    <row r="1330" ht="12.75">
      <c r="C1330" s="103"/>
    </row>
    <row r="1331" ht="12.75">
      <c r="C1331" s="103"/>
    </row>
    <row r="1332" ht="12.75">
      <c r="C1332" s="103"/>
    </row>
    <row r="1333" ht="12.75">
      <c r="C1333" s="103"/>
    </row>
    <row r="1334" spans="3:11" ht="12.75">
      <c r="C1334" s="103"/>
      <c r="E1334" s="105"/>
      <c r="F1334" s="105"/>
      <c r="K1334" s="105"/>
    </row>
    <row r="1335" spans="3:11" ht="12.75">
      <c r="C1335" s="103"/>
      <c r="E1335" s="105"/>
      <c r="F1335" s="105"/>
      <c r="K1335" s="105"/>
    </row>
    <row r="1336" spans="3:11" ht="12.75">
      <c r="C1336" s="103"/>
      <c r="E1336" s="105"/>
      <c r="F1336" s="105"/>
      <c r="K1336" s="105"/>
    </row>
    <row r="1337" spans="3:11" ht="12.75">
      <c r="C1337" s="103"/>
      <c r="E1337" s="105"/>
      <c r="F1337" s="105"/>
      <c r="K1337" s="105"/>
    </row>
    <row r="1338" spans="3:11" ht="12.75">
      <c r="C1338" s="103"/>
      <c r="E1338" s="105"/>
      <c r="F1338" s="105"/>
      <c r="K1338" s="105"/>
    </row>
    <row r="1339" spans="3:11" ht="12.75">
      <c r="C1339" s="103"/>
      <c r="E1339" s="105"/>
      <c r="F1339" s="105"/>
      <c r="K1339" s="105"/>
    </row>
    <row r="1340" ht="12.75">
      <c r="C1340" s="103"/>
    </row>
    <row r="1341" spans="3:15" ht="12.75">
      <c r="C1341" s="103"/>
      <c r="G1341" s="105"/>
      <c r="H1341" s="105"/>
      <c r="I1341" s="105"/>
      <c r="L1341" s="105"/>
      <c r="M1341" s="105"/>
      <c r="N1341" s="105"/>
      <c r="O1341" s="105"/>
    </row>
    <row r="1342" spans="3:15" ht="12.75">
      <c r="C1342" s="103"/>
      <c r="G1342" s="105"/>
      <c r="H1342" s="105"/>
      <c r="I1342" s="105"/>
      <c r="L1342" s="105"/>
      <c r="M1342" s="105"/>
      <c r="N1342" s="105"/>
      <c r="O1342" s="105"/>
    </row>
    <row r="1343" spans="3:15" ht="12.75">
      <c r="C1343" s="103"/>
      <c r="G1343" s="105"/>
      <c r="H1343" s="105"/>
      <c r="I1343" s="105"/>
      <c r="L1343" s="105"/>
      <c r="M1343" s="105"/>
      <c r="N1343" s="105"/>
      <c r="O1343" s="105"/>
    </row>
    <row r="1344" spans="3:15" ht="12.75">
      <c r="C1344" s="103"/>
      <c r="H1344" s="105"/>
      <c r="I1344" s="105"/>
      <c r="M1344" s="105"/>
      <c r="N1344" s="105"/>
      <c r="O1344" s="105"/>
    </row>
    <row r="1345" spans="3:15" ht="12.75">
      <c r="C1345" s="103"/>
      <c r="H1345" s="105"/>
      <c r="I1345" s="105"/>
      <c r="M1345" s="105"/>
      <c r="N1345" s="105"/>
      <c r="O1345" s="105"/>
    </row>
    <row r="1346" spans="3:15" ht="12.75">
      <c r="C1346" s="103"/>
      <c r="G1346" s="105"/>
      <c r="H1346" s="105"/>
      <c r="I1346" s="105"/>
      <c r="L1346" s="105"/>
      <c r="M1346" s="105"/>
      <c r="N1346" s="105"/>
      <c r="O1346" s="105"/>
    </row>
    <row r="1347" ht="12.75">
      <c r="C1347" s="103"/>
    </row>
    <row r="1348" spans="3:15" ht="12.75">
      <c r="C1348" s="103"/>
      <c r="G1348" s="105"/>
      <c r="H1348" s="105"/>
      <c r="I1348" s="105"/>
      <c r="L1348" s="105"/>
      <c r="M1348" s="105"/>
      <c r="N1348" s="105"/>
      <c r="O1348" s="105"/>
    </row>
    <row r="1349" spans="3:15" ht="12.75">
      <c r="C1349" s="103"/>
      <c r="F1349" s="105"/>
      <c r="G1349" s="105"/>
      <c r="H1349" s="105"/>
      <c r="I1349" s="105"/>
      <c r="K1349" s="105"/>
      <c r="L1349" s="105"/>
      <c r="M1349" s="105"/>
      <c r="N1349" s="105"/>
      <c r="O1349" s="105"/>
    </row>
    <row r="1350" spans="3:15" ht="12.75">
      <c r="C1350" s="103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</row>
    <row r="1351" spans="3:15" ht="12.75">
      <c r="C1351" s="103"/>
      <c r="F1351" s="105"/>
      <c r="G1351" s="105"/>
      <c r="H1351" s="105"/>
      <c r="I1351" s="105"/>
      <c r="K1351" s="105"/>
      <c r="L1351" s="105"/>
      <c r="M1351" s="105"/>
      <c r="N1351" s="105"/>
      <c r="O1351" s="105"/>
    </row>
    <row r="1352" spans="3:15" ht="12.75">
      <c r="C1352" s="103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</row>
    <row r="1353" spans="3:15" ht="12.75">
      <c r="C1353" s="103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</row>
    <row r="1354" ht="12.75">
      <c r="C1354" s="103"/>
    </row>
    <row r="1355" spans="3:10" ht="12.75">
      <c r="C1355" s="103"/>
      <c r="H1355" s="105"/>
      <c r="I1355" s="105"/>
      <c r="J1355" s="105"/>
    </row>
    <row r="1356" ht="12.75">
      <c r="C1356" s="103"/>
    </row>
    <row r="1357" spans="3:10" ht="12.75">
      <c r="C1357" s="103"/>
      <c r="H1357" s="105"/>
      <c r="I1357" s="105"/>
      <c r="J1357" s="105"/>
    </row>
    <row r="1358" spans="3:10" ht="12.75">
      <c r="C1358" s="103"/>
      <c r="H1358" s="105"/>
      <c r="I1358" s="105"/>
      <c r="J1358" s="105"/>
    </row>
    <row r="1359" spans="3:10" ht="12.75">
      <c r="C1359" s="103"/>
      <c r="H1359" s="105"/>
      <c r="I1359" s="105"/>
      <c r="J1359" s="105"/>
    </row>
    <row r="1360" ht="12.75">
      <c r="C1360" s="103"/>
    </row>
    <row r="1361" ht="12.75">
      <c r="C1361" s="103"/>
    </row>
    <row r="1362" ht="12.75">
      <c r="C1362" s="103"/>
    </row>
    <row r="1363" ht="12.75">
      <c r="C1363" s="103"/>
    </row>
    <row r="1364" ht="12.75">
      <c r="C1364" s="103"/>
    </row>
    <row r="1365" ht="12.75">
      <c r="C1365" s="103"/>
    </row>
    <row r="1366" ht="12.75">
      <c r="C1366" s="103"/>
    </row>
    <row r="1367" ht="12.75">
      <c r="C1367" s="103"/>
    </row>
    <row r="1368" ht="12.75">
      <c r="C1368" s="103"/>
    </row>
    <row r="1369" ht="12.75">
      <c r="C1369" s="103"/>
    </row>
    <row r="1370" ht="12.75">
      <c r="C1370" s="103"/>
    </row>
    <row r="1371" ht="12.75">
      <c r="C1371" s="103"/>
    </row>
    <row r="1372" spans="3:6" ht="12.75">
      <c r="C1372" s="103"/>
      <c r="E1372" s="105"/>
      <c r="F1372" s="105"/>
    </row>
    <row r="1373" spans="3:6" ht="12.75">
      <c r="C1373" s="103"/>
      <c r="E1373" s="105"/>
      <c r="F1373" s="105"/>
    </row>
    <row r="1374" spans="3:6" ht="12.75">
      <c r="C1374" s="103"/>
      <c r="E1374" s="105"/>
      <c r="F1374" s="105"/>
    </row>
    <row r="1375" spans="3:6" ht="12.75">
      <c r="C1375" s="103"/>
      <c r="E1375" s="105"/>
      <c r="F1375" s="105"/>
    </row>
    <row r="1376" spans="3:5" ht="12.75">
      <c r="C1376" s="103"/>
      <c r="E1376" s="105"/>
    </row>
    <row r="1377" spans="3:6" ht="12.75">
      <c r="C1377" s="103"/>
      <c r="E1377" s="105"/>
      <c r="F1377" s="105"/>
    </row>
    <row r="1378" ht="12.75">
      <c r="C1378" s="103"/>
    </row>
    <row r="1379" spans="3:15" ht="12.75">
      <c r="C1379" s="103"/>
      <c r="F1379" s="105"/>
      <c r="H1379" s="105"/>
      <c r="K1379" s="105"/>
      <c r="M1379" s="105"/>
      <c r="O1379" s="105"/>
    </row>
    <row r="1380" spans="3:14" ht="12.75">
      <c r="C1380" s="103"/>
      <c r="G1380" s="105"/>
      <c r="L1380" s="105"/>
      <c r="N1380" s="105"/>
    </row>
    <row r="1381" spans="3:14" ht="12.75">
      <c r="C1381" s="103"/>
      <c r="H1381" s="105"/>
      <c r="M1381" s="105"/>
      <c r="N1381" s="105"/>
    </row>
    <row r="1382" spans="3:14" ht="12.75">
      <c r="C1382" s="103"/>
      <c r="I1382" s="105"/>
      <c r="N1382" s="105"/>
    </row>
    <row r="1383" ht="12.75">
      <c r="C1383" s="103"/>
    </row>
    <row r="1384" spans="3:15" ht="12.75">
      <c r="C1384" s="103"/>
      <c r="F1384" s="105"/>
      <c r="G1384" s="105"/>
      <c r="H1384" s="105"/>
      <c r="I1384" s="105"/>
      <c r="K1384" s="105"/>
      <c r="L1384" s="105"/>
      <c r="M1384" s="105"/>
      <c r="N1384" s="105"/>
      <c r="O1384" s="105"/>
    </row>
    <row r="1385" ht="12.75">
      <c r="C1385" s="103"/>
    </row>
    <row r="1386" spans="3:15" ht="12.75">
      <c r="C1386" s="103"/>
      <c r="F1386" s="105"/>
      <c r="H1386" s="105"/>
      <c r="K1386" s="105"/>
      <c r="M1386" s="105"/>
      <c r="O1386" s="105"/>
    </row>
    <row r="1387" spans="3:14" ht="12.75">
      <c r="C1387" s="103"/>
      <c r="F1387" s="105"/>
      <c r="G1387" s="105"/>
      <c r="K1387" s="105"/>
      <c r="L1387" s="105"/>
      <c r="M1387" s="105"/>
      <c r="N1387" s="105"/>
    </row>
    <row r="1388" spans="3:14" ht="12.75">
      <c r="C1388" s="103"/>
      <c r="G1388" s="105"/>
      <c r="H1388" s="105"/>
      <c r="I1388" s="105"/>
      <c r="K1388" s="105"/>
      <c r="L1388" s="105"/>
      <c r="M1388" s="105"/>
      <c r="N1388" s="105"/>
    </row>
    <row r="1389" spans="3:14" ht="12.75">
      <c r="C1389" s="103"/>
      <c r="F1389" s="105"/>
      <c r="G1389" s="105"/>
      <c r="H1389" s="105"/>
      <c r="I1389" s="105"/>
      <c r="K1389" s="105"/>
      <c r="L1389" s="105"/>
      <c r="M1389" s="105"/>
      <c r="N1389" s="105"/>
    </row>
    <row r="1390" spans="3:15" ht="12.75">
      <c r="C1390" s="103"/>
      <c r="O1390" s="105"/>
    </row>
    <row r="1391" spans="3:15" ht="12.75">
      <c r="C1391" s="103"/>
      <c r="F1391" s="105"/>
      <c r="G1391" s="105"/>
      <c r="H1391" s="105"/>
      <c r="I1391" s="105"/>
      <c r="K1391" s="105"/>
      <c r="L1391" s="105"/>
      <c r="M1391" s="105"/>
      <c r="N1391" s="105"/>
      <c r="O1391" s="105"/>
    </row>
    <row r="1392" ht="12.75">
      <c r="C1392" s="103"/>
    </row>
    <row r="1393" spans="3:10" ht="12.75">
      <c r="C1393" s="103"/>
      <c r="H1393" s="105"/>
      <c r="I1393" s="105"/>
      <c r="J1393" s="105"/>
    </row>
    <row r="1394" ht="12.75">
      <c r="C1394" s="103"/>
    </row>
    <row r="1395" spans="3:9" ht="12.75">
      <c r="C1395" s="103"/>
      <c r="H1395" s="105"/>
      <c r="I1395" s="105"/>
    </row>
    <row r="1396" spans="3:10" ht="12.75">
      <c r="C1396" s="103"/>
      <c r="H1396" s="105"/>
      <c r="I1396" s="105"/>
      <c r="J1396" s="105"/>
    </row>
    <row r="1397" spans="3:10" ht="12.75">
      <c r="C1397" s="103"/>
      <c r="H1397" s="105"/>
      <c r="I1397" s="105"/>
      <c r="J1397" s="105"/>
    </row>
    <row r="1398" ht="12.75">
      <c r="C1398" s="103"/>
    </row>
    <row r="1399" ht="12.75">
      <c r="C1399" s="103"/>
    </row>
    <row r="1400" ht="12.75">
      <c r="C1400" s="103"/>
    </row>
    <row r="1401" ht="12.75">
      <c r="C1401" s="103"/>
    </row>
    <row r="1402" ht="12.75">
      <c r="C1402" s="103"/>
    </row>
    <row r="1403" ht="12.75">
      <c r="C1403" s="103"/>
    </row>
    <row r="1404" ht="12.75">
      <c r="C1404" s="103"/>
    </row>
    <row r="1405" ht="12.75">
      <c r="C1405" s="103"/>
    </row>
    <row r="1406" ht="12.75">
      <c r="C1406" s="103"/>
    </row>
    <row r="1407" ht="12.75">
      <c r="C1407" s="103"/>
    </row>
    <row r="1408" ht="12.75">
      <c r="C1408" s="103"/>
    </row>
    <row r="1409" ht="12.75">
      <c r="C1409" s="103"/>
    </row>
    <row r="1410" spans="3:6" ht="12.75">
      <c r="C1410" s="103"/>
      <c r="E1410" s="105"/>
      <c r="F1410" s="105"/>
    </row>
    <row r="1411" spans="3:6" ht="12.75">
      <c r="C1411" s="103"/>
      <c r="E1411" s="105"/>
      <c r="F1411" s="105"/>
    </row>
    <row r="1412" spans="3:6" ht="12.75">
      <c r="C1412" s="103"/>
      <c r="E1412" s="105"/>
      <c r="F1412" s="105"/>
    </row>
    <row r="1413" spans="3:6" ht="12.75">
      <c r="C1413" s="103"/>
      <c r="E1413" s="105"/>
      <c r="F1413" s="105"/>
    </row>
    <row r="1414" spans="3:6" ht="12.75">
      <c r="C1414" s="103"/>
      <c r="E1414" s="105"/>
      <c r="F1414" s="105"/>
    </row>
    <row r="1415" spans="3:6" ht="12.75">
      <c r="C1415" s="103"/>
      <c r="E1415" s="105"/>
      <c r="F1415" s="105"/>
    </row>
    <row r="1416" ht="12.75">
      <c r="C1416" s="103"/>
    </row>
    <row r="1417" spans="3:15" ht="12.75">
      <c r="C1417" s="103"/>
      <c r="G1417" s="105"/>
      <c r="I1417" s="105"/>
      <c r="L1417" s="105"/>
      <c r="N1417" s="105"/>
      <c r="O1417" s="105"/>
    </row>
    <row r="1418" spans="3:15" ht="12.75">
      <c r="C1418" s="103"/>
      <c r="O1418" s="105"/>
    </row>
    <row r="1419" spans="3:14" ht="12.75">
      <c r="C1419" s="103"/>
      <c r="I1419" s="105"/>
      <c r="N1419" s="105"/>
    </row>
    <row r="1420" spans="3:15" ht="12.75">
      <c r="C1420" s="103"/>
      <c r="I1420" s="105"/>
      <c r="N1420" s="105"/>
      <c r="O1420" s="105"/>
    </row>
    <row r="1421" spans="3:15" ht="12.75">
      <c r="C1421" s="103"/>
      <c r="H1421" s="105"/>
      <c r="M1421" s="105"/>
      <c r="N1421" s="105"/>
      <c r="O1421" s="105"/>
    </row>
    <row r="1422" spans="3:15" ht="12.75">
      <c r="C1422" s="103"/>
      <c r="G1422" s="105"/>
      <c r="H1422" s="105"/>
      <c r="I1422" s="105"/>
      <c r="L1422" s="105"/>
      <c r="M1422" s="105"/>
      <c r="N1422" s="105"/>
      <c r="O1422" s="105"/>
    </row>
    <row r="1423" ht="12.75">
      <c r="C1423" s="103"/>
    </row>
    <row r="1424" spans="3:15" ht="12.75">
      <c r="C1424" s="103"/>
      <c r="G1424" s="105"/>
      <c r="I1424" s="105"/>
      <c r="L1424" s="105"/>
      <c r="N1424" s="105"/>
      <c r="O1424" s="105"/>
    </row>
    <row r="1425" spans="3:15" ht="12.75">
      <c r="C1425" s="103"/>
      <c r="N1425" s="105"/>
      <c r="O1425" s="105"/>
    </row>
    <row r="1426" spans="3:14" ht="12.75">
      <c r="C1426" s="103"/>
      <c r="G1426" s="105"/>
      <c r="I1426" s="105"/>
      <c r="K1426" s="105"/>
      <c r="L1426" s="105"/>
      <c r="M1426" s="105"/>
      <c r="N1426" s="105"/>
    </row>
    <row r="1427" spans="3:15" ht="12.75">
      <c r="C1427" s="103"/>
      <c r="G1427" s="105"/>
      <c r="I1427" s="105"/>
      <c r="K1427" s="105"/>
      <c r="L1427" s="105"/>
      <c r="M1427" s="105"/>
      <c r="N1427" s="105"/>
      <c r="O1427" s="105"/>
    </row>
    <row r="1428" spans="3:15" ht="12.75">
      <c r="C1428" s="103"/>
      <c r="F1428" s="105"/>
      <c r="G1428" s="105"/>
      <c r="H1428" s="105"/>
      <c r="I1428" s="105"/>
      <c r="K1428" s="105"/>
      <c r="L1428" s="105"/>
      <c r="M1428" s="105"/>
      <c r="N1428" s="105"/>
      <c r="O1428" s="105"/>
    </row>
    <row r="1429" spans="3:15" ht="12.75">
      <c r="C1429" s="103"/>
      <c r="F1429" s="105"/>
      <c r="G1429" s="105"/>
      <c r="H1429" s="105"/>
      <c r="I1429" s="105"/>
      <c r="K1429" s="105"/>
      <c r="L1429" s="105"/>
      <c r="M1429" s="105"/>
      <c r="N1429" s="105"/>
      <c r="O1429" s="105"/>
    </row>
    <row r="1430" ht="12.75">
      <c r="C1430" s="103"/>
    </row>
    <row r="1431" spans="3:10" ht="12.75">
      <c r="C1431" s="103"/>
      <c r="H1431" s="105"/>
      <c r="I1431" s="105"/>
      <c r="J1431" s="105"/>
    </row>
    <row r="1432" ht="12.75">
      <c r="C1432" s="103"/>
    </row>
    <row r="1433" spans="3:9" ht="12.75">
      <c r="C1433" s="103"/>
      <c r="H1433" s="105"/>
      <c r="I1433" s="105"/>
    </row>
    <row r="1434" spans="3:10" ht="12.75">
      <c r="C1434" s="103"/>
      <c r="H1434" s="105"/>
      <c r="I1434" s="105"/>
      <c r="J1434" s="105"/>
    </row>
    <row r="1435" spans="3:10" ht="12.75">
      <c r="C1435" s="103"/>
      <c r="H1435" s="105"/>
      <c r="I1435" s="105"/>
      <c r="J1435" s="105"/>
    </row>
    <row r="1436" ht="12.75">
      <c r="C1436" s="103"/>
    </row>
    <row r="1437" ht="12.75">
      <c r="C1437" s="103"/>
    </row>
    <row r="1438" ht="12.75">
      <c r="C1438" s="103"/>
    </row>
    <row r="1439" ht="12.75">
      <c r="C1439" s="103"/>
    </row>
    <row r="1440" ht="12.75">
      <c r="C1440" s="103"/>
    </row>
    <row r="1441" ht="12.75">
      <c r="C1441" s="103"/>
    </row>
    <row r="1442" ht="12.75">
      <c r="C1442" s="103"/>
    </row>
    <row r="1443" ht="12.75">
      <c r="C1443" s="103"/>
    </row>
    <row r="1444" ht="12.75">
      <c r="C1444" s="103"/>
    </row>
    <row r="1445" ht="12.75">
      <c r="C1445" s="103"/>
    </row>
    <row r="1446" ht="12.75">
      <c r="C1446" s="103"/>
    </row>
    <row r="1447" ht="12.75">
      <c r="C1447" s="103"/>
    </row>
    <row r="1448" spans="3:6" ht="12.75">
      <c r="C1448" s="103"/>
      <c r="E1448" s="105"/>
      <c r="F1448" s="105"/>
    </row>
    <row r="1449" spans="3:6" ht="12.75">
      <c r="C1449" s="103"/>
      <c r="E1449" s="105"/>
      <c r="F1449" s="105"/>
    </row>
    <row r="1450" spans="3:6" ht="12.75">
      <c r="C1450" s="103"/>
      <c r="E1450" s="105"/>
      <c r="F1450" s="105"/>
    </row>
    <row r="1451" spans="3:6" ht="12.75">
      <c r="C1451" s="103"/>
      <c r="E1451" s="105"/>
      <c r="F1451" s="105"/>
    </row>
    <row r="1452" spans="3:6" ht="12.75">
      <c r="C1452" s="103"/>
      <c r="E1452" s="105"/>
      <c r="F1452" s="105"/>
    </row>
    <row r="1453" spans="3:6" ht="12.75">
      <c r="C1453" s="103"/>
      <c r="E1453" s="105"/>
      <c r="F1453" s="105"/>
    </row>
    <row r="1454" ht="12.75">
      <c r="C1454" s="103"/>
    </row>
    <row r="1455" spans="3:15" ht="12.75">
      <c r="C1455" s="103"/>
      <c r="G1455" s="105"/>
      <c r="I1455" s="105"/>
      <c r="L1455" s="105"/>
      <c r="N1455" s="105"/>
      <c r="O1455" s="105"/>
    </row>
    <row r="1456" spans="3:15" ht="12.75">
      <c r="C1456" s="103"/>
      <c r="I1456" s="105"/>
      <c r="N1456" s="105"/>
      <c r="O1456" s="105"/>
    </row>
    <row r="1457" spans="3:15" ht="12.75">
      <c r="C1457" s="103"/>
      <c r="I1457" s="105"/>
      <c r="N1457" s="105"/>
      <c r="O1457" s="105"/>
    </row>
    <row r="1458" spans="3:15" ht="12.75">
      <c r="C1458" s="103"/>
      <c r="I1458" s="105"/>
      <c r="N1458" s="105"/>
      <c r="O1458" s="105"/>
    </row>
    <row r="1459" spans="3:15" ht="12.75">
      <c r="C1459" s="103"/>
      <c r="I1459" s="105"/>
      <c r="N1459" s="105"/>
      <c r="O1459" s="105"/>
    </row>
    <row r="1460" spans="3:15" ht="12.75">
      <c r="C1460" s="103"/>
      <c r="G1460" s="105"/>
      <c r="I1460" s="105"/>
      <c r="L1460" s="105"/>
      <c r="N1460" s="105"/>
      <c r="O1460" s="105"/>
    </row>
    <row r="1461" ht="12.75">
      <c r="C1461" s="103"/>
    </row>
    <row r="1462" spans="3:15" ht="12.75">
      <c r="C1462" s="103"/>
      <c r="G1462" s="105"/>
      <c r="I1462" s="105"/>
      <c r="L1462" s="105"/>
      <c r="N1462" s="105"/>
      <c r="O1462" s="105"/>
    </row>
    <row r="1463" spans="3:15" ht="12.75">
      <c r="C1463" s="103"/>
      <c r="G1463" s="105"/>
      <c r="H1463" s="105"/>
      <c r="I1463" s="105"/>
      <c r="L1463" s="105"/>
      <c r="M1463" s="105"/>
      <c r="N1463" s="105"/>
      <c r="O1463" s="105"/>
    </row>
    <row r="1464" spans="3:15" ht="12.75">
      <c r="C1464" s="103"/>
      <c r="I1464" s="105"/>
      <c r="K1464" s="105"/>
      <c r="L1464" s="105"/>
      <c r="N1464" s="105"/>
      <c r="O1464" s="105"/>
    </row>
    <row r="1465" spans="3:15" ht="12.75">
      <c r="C1465" s="103"/>
      <c r="F1465" s="105"/>
      <c r="G1465" s="105"/>
      <c r="H1465" s="105"/>
      <c r="I1465" s="105"/>
      <c r="K1465" s="105"/>
      <c r="L1465" s="105"/>
      <c r="M1465" s="105"/>
      <c r="N1465" s="105"/>
      <c r="O1465" s="105"/>
    </row>
    <row r="1466" spans="3:15" ht="12.75">
      <c r="C1466" s="103"/>
      <c r="E1466" s="105"/>
      <c r="F1466" s="105"/>
      <c r="G1466" s="105"/>
      <c r="H1466" s="105"/>
      <c r="I1466" s="105"/>
      <c r="J1466" s="105"/>
      <c r="K1466" s="105"/>
      <c r="L1466" s="105"/>
      <c r="M1466" s="105"/>
      <c r="N1466" s="105"/>
      <c r="O1466" s="105"/>
    </row>
    <row r="1467" spans="3:15" ht="12.75">
      <c r="C1467" s="103"/>
      <c r="E1467" s="105"/>
      <c r="F1467" s="105"/>
      <c r="G1467" s="105"/>
      <c r="H1467" s="105"/>
      <c r="I1467" s="105"/>
      <c r="J1467" s="105"/>
      <c r="K1467" s="105"/>
      <c r="L1467" s="105"/>
      <c r="M1467" s="105"/>
      <c r="N1467" s="105"/>
      <c r="O1467" s="105"/>
    </row>
    <row r="1468" ht="12.75">
      <c r="C1468" s="103"/>
    </row>
    <row r="1469" spans="3:10" ht="12.75">
      <c r="C1469" s="103"/>
      <c r="H1469" s="105"/>
      <c r="I1469" s="105"/>
      <c r="J1469" s="105"/>
    </row>
    <row r="1470" ht="12.75">
      <c r="C1470" s="103"/>
    </row>
    <row r="1471" spans="3:10" ht="12.75">
      <c r="C1471" s="103"/>
      <c r="H1471" s="105"/>
      <c r="I1471" s="105"/>
      <c r="J1471" s="105"/>
    </row>
    <row r="1472" spans="3:10" ht="12.75">
      <c r="C1472" s="103"/>
      <c r="H1472" s="105"/>
      <c r="I1472" s="105"/>
      <c r="J1472" s="105"/>
    </row>
    <row r="1473" spans="3:10" ht="12.75">
      <c r="C1473" s="103"/>
      <c r="H1473" s="105"/>
      <c r="I1473" s="105"/>
      <c r="J1473" s="105"/>
    </row>
    <row r="1474" ht="12.75">
      <c r="C1474" s="103"/>
    </row>
    <row r="1475" ht="12.75">
      <c r="C1475" s="103"/>
    </row>
    <row r="1476" ht="12.75">
      <c r="C1476" s="103"/>
    </row>
    <row r="1477" ht="12.75">
      <c r="C1477" s="103"/>
    </row>
    <row r="1478" ht="12.75">
      <c r="C1478" s="103"/>
    </row>
    <row r="1479" ht="12.75">
      <c r="C1479" s="103"/>
    </row>
    <row r="1480" ht="12.75">
      <c r="C1480" s="103"/>
    </row>
    <row r="1481" ht="12.75">
      <c r="C1481" s="103"/>
    </row>
    <row r="1482" ht="12.75">
      <c r="C1482" s="103"/>
    </row>
    <row r="1483" ht="12.75">
      <c r="C1483" s="103"/>
    </row>
    <row r="1484" ht="12.75">
      <c r="C1484" s="103"/>
    </row>
    <row r="1485" ht="12.75">
      <c r="C1485" s="103"/>
    </row>
    <row r="1486" spans="3:5" ht="12.75">
      <c r="C1486" s="103"/>
      <c r="E1486" s="105"/>
    </row>
    <row r="1487" spans="3:6" ht="12.75">
      <c r="C1487" s="103"/>
      <c r="E1487" s="105"/>
      <c r="F1487" s="105"/>
    </row>
    <row r="1488" spans="3:6" ht="12.75">
      <c r="C1488" s="103"/>
      <c r="E1488" s="105"/>
      <c r="F1488" s="105"/>
    </row>
    <row r="1489" spans="3:6" ht="12.75">
      <c r="C1489" s="103"/>
      <c r="E1489" s="105"/>
      <c r="F1489" s="105"/>
    </row>
    <row r="1490" spans="3:6" ht="12.75">
      <c r="C1490" s="103"/>
      <c r="E1490" s="105"/>
      <c r="F1490" s="105"/>
    </row>
    <row r="1491" spans="3:6" ht="12.75">
      <c r="C1491" s="103"/>
      <c r="E1491" s="105"/>
      <c r="F1491" s="105"/>
    </row>
    <row r="1492" ht="12.75">
      <c r="C1492" s="103"/>
    </row>
    <row r="1493" ht="12.75">
      <c r="C1493" s="103"/>
    </row>
    <row r="1494" spans="3:15" ht="12.75">
      <c r="C1494" s="103"/>
      <c r="I1494" s="105"/>
      <c r="N1494" s="105"/>
      <c r="O1494" s="105"/>
    </row>
    <row r="1495" spans="3:15" ht="12.75">
      <c r="C1495" s="103"/>
      <c r="O1495" s="105"/>
    </row>
    <row r="1496" spans="3:15" ht="12.75">
      <c r="C1496" s="103"/>
      <c r="H1496" s="105"/>
      <c r="I1496" s="105"/>
      <c r="M1496" s="105"/>
      <c r="O1496" s="105"/>
    </row>
    <row r="1497" spans="3:14" ht="12.75">
      <c r="C1497" s="103"/>
      <c r="I1497" s="105"/>
      <c r="N1497" s="105"/>
    </row>
    <row r="1498" spans="3:15" ht="12.75">
      <c r="C1498" s="103"/>
      <c r="H1498" s="105"/>
      <c r="I1498" s="105"/>
      <c r="M1498" s="105"/>
      <c r="N1498" s="105"/>
      <c r="O1498" s="105"/>
    </row>
    <row r="1499" ht="12.75">
      <c r="C1499" s="103"/>
    </row>
    <row r="1500" ht="12.75">
      <c r="C1500" s="103"/>
    </row>
    <row r="1501" spans="3:15" ht="12.75">
      <c r="C1501" s="103"/>
      <c r="I1501" s="105"/>
      <c r="L1501" s="105"/>
      <c r="M1501" s="105"/>
      <c r="N1501" s="105"/>
      <c r="O1501" s="105"/>
    </row>
    <row r="1502" spans="3:15" ht="12.75">
      <c r="C1502" s="103"/>
      <c r="N1502" s="105"/>
      <c r="O1502" s="105"/>
    </row>
    <row r="1503" spans="3:15" ht="12.75">
      <c r="C1503" s="103"/>
      <c r="F1503" s="105"/>
      <c r="G1503" s="105"/>
      <c r="H1503" s="105"/>
      <c r="I1503" s="105"/>
      <c r="K1503" s="105"/>
      <c r="L1503" s="105"/>
      <c r="M1503" s="105"/>
      <c r="N1503" s="105"/>
      <c r="O1503" s="105"/>
    </row>
    <row r="1504" spans="3:14" ht="12.75">
      <c r="C1504" s="103"/>
      <c r="F1504" s="105"/>
      <c r="G1504" s="105"/>
      <c r="H1504" s="105"/>
      <c r="I1504" s="105"/>
      <c r="K1504" s="105"/>
      <c r="L1504" s="105"/>
      <c r="M1504" s="105"/>
      <c r="N1504" s="105"/>
    </row>
    <row r="1505" spans="3:15" ht="12.75">
      <c r="C1505" s="103"/>
      <c r="F1505" s="105"/>
      <c r="G1505" s="105"/>
      <c r="H1505" s="105"/>
      <c r="I1505" s="105"/>
      <c r="K1505" s="105"/>
      <c r="L1505" s="105"/>
      <c r="M1505" s="105"/>
      <c r="N1505" s="105"/>
      <c r="O1505" s="105"/>
    </row>
    <row r="1506" ht="12.75">
      <c r="C1506" s="103"/>
    </row>
    <row r="1507" spans="3:10" ht="12.75">
      <c r="C1507" s="103"/>
      <c r="H1507" s="105"/>
      <c r="I1507" s="105"/>
      <c r="J1507" s="105"/>
    </row>
    <row r="1508" ht="12.75">
      <c r="C1508" s="103"/>
    </row>
    <row r="1509" spans="3:9" ht="12.75">
      <c r="C1509" s="103"/>
      <c r="H1509" s="105"/>
      <c r="I1509" s="105"/>
    </row>
    <row r="1510" spans="3:10" ht="12.75">
      <c r="C1510" s="103"/>
      <c r="H1510" s="105"/>
      <c r="I1510" s="105"/>
      <c r="J1510" s="105"/>
    </row>
    <row r="1511" spans="3:10" ht="12.75">
      <c r="C1511" s="103"/>
      <c r="H1511" s="105"/>
      <c r="I1511" s="105"/>
      <c r="J1511" s="105"/>
    </row>
    <row r="1512" ht="12.75">
      <c r="C1512" s="103"/>
    </row>
    <row r="1513" ht="12.75">
      <c r="C1513" s="103"/>
    </row>
    <row r="1514" ht="12.75">
      <c r="C1514" s="103"/>
    </row>
    <row r="1515" ht="12.75">
      <c r="C1515" s="103"/>
    </row>
    <row r="1516" ht="12.75">
      <c r="C1516" s="103"/>
    </row>
    <row r="1517" ht="12.75">
      <c r="C1517" s="103"/>
    </row>
    <row r="1518" ht="12.75">
      <c r="C1518" s="103"/>
    </row>
    <row r="1519" ht="12.75">
      <c r="C1519" s="103"/>
    </row>
    <row r="1520" ht="12.75">
      <c r="C1520" s="103"/>
    </row>
    <row r="1521" ht="12.75">
      <c r="C1521" s="103"/>
    </row>
    <row r="1522" ht="12.75">
      <c r="C1522" s="103"/>
    </row>
    <row r="1523" ht="12.75">
      <c r="C1523" s="103"/>
    </row>
    <row r="1524" ht="12.75">
      <c r="C1524" s="103"/>
    </row>
    <row r="1525" spans="3:6" ht="12.75">
      <c r="C1525" s="103"/>
      <c r="F1525" s="105"/>
    </row>
    <row r="1526" ht="12.75">
      <c r="C1526" s="103"/>
    </row>
    <row r="1527" ht="12.75">
      <c r="C1527" s="103"/>
    </row>
    <row r="1528" spans="3:6" ht="12.75">
      <c r="C1528" s="103"/>
      <c r="F1528" s="105"/>
    </row>
    <row r="1529" spans="3:6" ht="12.75">
      <c r="C1529" s="103"/>
      <c r="E1529" s="105"/>
      <c r="F1529" s="105"/>
    </row>
    <row r="1530" ht="12.75">
      <c r="C1530" s="103"/>
    </row>
    <row r="1531" ht="12.75">
      <c r="C1531" s="103"/>
    </row>
    <row r="1532" spans="3:15" ht="12.75">
      <c r="C1532" s="103"/>
      <c r="O1532" s="105"/>
    </row>
    <row r="1533" ht="12.75">
      <c r="C1533" s="103"/>
    </row>
    <row r="1534" ht="12.75">
      <c r="C1534" s="103"/>
    </row>
    <row r="1535" spans="3:15" ht="12.75">
      <c r="C1535" s="103"/>
      <c r="O1535" s="105"/>
    </row>
    <row r="1536" spans="3:15" ht="12.75">
      <c r="C1536" s="103"/>
      <c r="O1536" s="105"/>
    </row>
    <row r="1537" ht="12.75">
      <c r="C1537" s="103"/>
    </row>
    <row r="1538" ht="12.75">
      <c r="C1538" s="103"/>
    </row>
    <row r="1539" spans="3:15" ht="12.75">
      <c r="C1539" s="103"/>
      <c r="O1539" s="105"/>
    </row>
    <row r="1540" ht="12.75">
      <c r="C1540" s="103"/>
    </row>
    <row r="1541" ht="12.75">
      <c r="C1541" s="103"/>
    </row>
    <row r="1542" spans="3:15" ht="12.75">
      <c r="C1542" s="103"/>
      <c r="O1542" s="105"/>
    </row>
    <row r="1543" spans="3:15" ht="12.75">
      <c r="C1543" s="103"/>
      <c r="O1543" s="105"/>
    </row>
    <row r="1544" ht="12.75">
      <c r="C1544" s="103"/>
    </row>
    <row r="1545" spans="3:10" ht="12.75">
      <c r="C1545" s="103"/>
      <c r="J1545" s="105"/>
    </row>
    <row r="1546" ht="12.75">
      <c r="C1546" s="103"/>
    </row>
    <row r="1547" spans="3:9" ht="12.75">
      <c r="C1547" s="103"/>
      <c r="H1547" s="105"/>
      <c r="I1547" s="105"/>
    </row>
    <row r="1548" spans="3:10" ht="12.75">
      <c r="C1548" s="103"/>
      <c r="H1548" s="105"/>
      <c r="J1548" s="105"/>
    </row>
    <row r="1549" spans="3:10" ht="12.75">
      <c r="C1549" s="103"/>
      <c r="H1549" s="105"/>
      <c r="I1549" s="105"/>
      <c r="J1549" s="105"/>
    </row>
    <row r="1550" ht="12.75">
      <c r="C1550" s="103"/>
    </row>
    <row r="1551" ht="12.75">
      <c r="C1551" s="103"/>
    </row>
    <row r="1552" ht="12.75">
      <c r="C1552" s="103"/>
    </row>
    <row r="1553" ht="12.75">
      <c r="C1553" s="103"/>
    </row>
    <row r="1554" ht="12.75">
      <c r="C1554" s="103"/>
    </row>
    <row r="1555" ht="12.75">
      <c r="C1555" s="103"/>
    </row>
    <row r="1556" ht="12.75">
      <c r="C1556" s="103"/>
    </row>
    <row r="1557" ht="12.75">
      <c r="C1557" s="103"/>
    </row>
    <row r="1558" ht="12.75">
      <c r="C1558" s="103"/>
    </row>
    <row r="1559" ht="12.75">
      <c r="C1559" s="103"/>
    </row>
    <row r="1560" ht="12.75">
      <c r="C1560" s="103"/>
    </row>
    <row r="1561" ht="12.75">
      <c r="C1561" s="103"/>
    </row>
    <row r="1562" ht="12.75">
      <c r="C1562" s="103"/>
    </row>
    <row r="1563" ht="12.75">
      <c r="C1563" s="103"/>
    </row>
    <row r="1564" ht="12.75">
      <c r="C1564" s="103"/>
    </row>
    <row r="1565" ht="12.75">
      <c r="C1565" s="103"/>
    </row>
    <row r="1566" ht="12.75">
      <c r="C1566" s="103"/>
    </row>
    <row r="1567" ht="12.75">
      <c r="C1567" s="103"/>
    </row>
    <row r="1568" ht="12.75">
      <c r="C1568" s="103"/>
    </row>
    <row r="1569" ht="12.75">
      <c r="C1569" s="103"/>
    </row>
    <row r="1570" ht="12.75">
      <c r="C1570" s="103"/>
    </row>
    <row r="1571" ht="12.75">
      <c r="C1571" s="103"/>
    </row>
    <row r="1572" ht="12.75">
      <c r="C1572" s="103"/>
    </row>
    <row r="1573" ht="12.75">
      <c r="C1573" s="103"/>
    </row>
    <row r="1574" ht="12.75">
      <c r="C1574" s="103"/>
    </row>
    <row r="1575" ht="12.75">
      <c r="C1575" s="103"/>
    </row>
    <row r="1576" ht="12.75">
      <c r="C1576" s="103"/>
    </row>
    <row r="1577" ht="12.75">
      <c r="C1577" s="103"/>
    </row>
    <row r="1578" ht="12.75">
      <c r="C1578" s="103"/>
    </row>
    <row r="1579" ht="12.75">
      <c r="C1579" s="103"/>
    </row>
    <row r="1580" ht="12.75">
      <c r="C1580" s="103"/>
    </row>
    <row r="1581" ht="12.75">
      <c r="C1581" s="103"/>
    </row>
    <row r="1582" ht="12.75">
      <c r="C1582" s="103"/>
    </row>
    <row r="1583" ht="12.75">
      <c r="C1583" s="103"/>
    </row>
    <row r="1584" ht="12.75">
      <c r="C1584" s="103"/>
    </row>
    <row r="1585" ht="12.75">
      <c r="C1585" s="103"/>
    </row>
    <row r="1586" ht="12.75">
      <c r="C1586" s="103"/>
    </row>
    <row r="1587" spans="3:8" ht="12.75">
      <c r="C1587" s="103"/>
      <c r="H1587" s="105"/>
    </row>
    <row r="1588" ht="12.75">
      <c r="C1588" s="103"/>
    </row>
    <row r="1589" ht="12.75">
      <c r="C1589" s="103"/>
    </row>
    <row r="1590" ht="12.75">
      <c r="C1590" s="103"/>
    </row>
    <row r="1591" ht="12.75">
      <c r="C1591" s="103"/>
    </row>
    <row r="1592" ht="12.75">
      <c r="C1592" s="103"/>
    </row>
    <row r="1593" ht="12.75">
      <c r="C1593" s="103"/>
    </row>
    <row r="1594" ht="12.75">
      <c r="C1594" s="103"/>
    </row>
    <row r="1595" ht="12.75">
      <c r="C1595" s="103"/>
    </row>
    <row r="1596" ht="12.75">
      <c r="C1596" s="103"/>
    </row>
    <row r="1597" ht="12.75">
      <c r="C1597" s="103"/>
    </row>
    <row r="1598" ht="12.75">
      <c r="C1598" s="103"/>
    </row>
    <row r="1599" ht="12.75">
      <c r="C1599" s="103"/>
    </row>
    <row r="1600" ht="12.75">
      <c r="C1600" s="103"/>
    </row>
    <row r="1601" ht="12.75">
      <c r="C1601" s="103"/>
    </row>
    <row r="1602" ht="12.75">
      <c r="C1602" s="103"/>
    </row>
    <row r="1603" ht="12.75">
      <c r="C1603" s="103"/>
    </row>
    <row r="1604" ht="12.75">
      <c r="C1604" s="103"/>
    </row>
    <row r="1605" ht="12.75">
      <c r="C1605" s="103"/>
    </row>
    <row r="1606" ht="12.75">
      <c r="C1606" s="103"/>
    </row>
    <row r="1607" ht="12.75">
      <c r="C1607" s="103"/>
    </row>
    <row r="1608" ht="12.75">
      <c r="C1608" s="103"/>
    </row>
    <row r="1609" ht="12.75">
      <c r="C1609" s="103"/>
    </row>
    <row r="1610" ht="12.75">
      <c r="C1610" s="103"/>
    </row>
    <row r="1611" ht="12.75">
      <c r="C1611" s="103"/>
    </row>
    <row r="1612" ht="12.75">
      <c r="C1612" s="103"/>
    </row>
    <row r="1613" ht="12.75">
      <c r="C1613" s="103"/>
    </row>
    <row r="1614" ht="12.75">
      <c r="C1614" s="103"/>
    </row>
    <row r="1615" ht="12.75">
      <c r="C1615" s="103"/>
    </row>
    <row r="1616" ht="12.75">
      <c r="C1616" s="103"/>
    </row>
    <row r="1617" ht="12.75">
      <c r="C1617" s="103"/>
    </row>
    <row r="1618" ht="12.75">
      <c r="C1618" s="103"/>
    </row>
    <row r="1619" ht="12.75">
      <c r="C1619" s="103"/>
    </row>
    <row r="1620" ht="12.75">
      <c r="C1620" s="103"/>
    </row>
    <row r="1621" ht="12.75">
      <c r="C1621" s="103"/>
    </row>
    <row r="1622" ht="12.75">
      <c r="C1622" s="103"/>
    </row>
    <row r="1623" ht="12.75">
      <c r="C1623" s="103"/>
    </row>
    <row r="1624" ht="12.75">
      <c r="C1624" s="103"/>
    </row>
    <row r="1625" ht="12.75">
      <c r="C1625" s="103"/>
    </row>
    <row r="1626" ht="12.75">
      <c r="C1626" s="103"/>
    </row>
    <row r="1627" ht="12.75">
      <c r="C1627" s="103"/>
    </row>
    <row r="1628" ht="12.75">
      <c r="C1628" s="103"/>
    </row>
    <row r="1629" ht="12.75">
      <c r="C1629" s="103"/>
    </row>
    <row r="1630" ht="12.75">
      <c r="C1630" s="103"/>
    </row>
    <row r="1631" ht="12.75">
      <c r="C1631" s="103"/>
    </row>
    <row r="1632" ht="12.75">
      <c r="C1632" s="103"/>
    </row>
    <row r="1633" ht="12.75">
      <c r="C1633" s="103"/>
    </row>
    <row r="1634" ht="12.75">
      <c r="C1634" s="103"/>
    </row>
    <row r="1635" ht="12.75">
      <c r="C1635" s="103"/>
    </row>
    <row r="1636" ht="12.75">
      <c r="C1636" s="103"/>
    </row>
    <row r="1637" ht="12.75">
      <c r="C1637" s="103"/>
    </row>
    <row r="1638" ht="12.75">
      <c r="C1638" s="103"/>
    </row>
    <row r="1639" ht="12.75">
      <c r="C1639" s="103"/>
    </row>
    <row r="1640" ht="12.75">
      <c r="C1640" s="103"/>
    </row>
    <row r="1641" ht="12.75">
      <c r="C1641" s="103"/>
    </row>
    <row r="1642" ht="12.75">
      <c r="C1642" s="103"/>
    </row>
    <row r="1643" ht="12.75">
      <c r="C1643" s="103"/>
    </row>
    <row r="1644" ht="12.75">
      <c r="C1644" s="103"/>
    </row>
    <row r="1645" ht="12.75">
      <c r="C1645" s="103"/>
    </row>
    <row r="1646" ht="12.75">
      <c r="C1646" s="103"/>
    </row>
    <row r="1647" ht="12.75">
      <c r="C1647" s="103"/>
    </row>
    <row r="1648" ht="12.75">
      <c r="C1648" s="103"/>
    </row>
    <row r="1649" ht="12.75">
      <c r="C1649" s="103"/>
    </row>
    <row r="1650" ht="12.75">
      <c r="C1650" s="103"/>
    </row>
    <row r="1651" ht="12.75">
      <c r="C1651" s="103"/>
    </row>
    <row r="1652" ht="12.75">
      <c r="C1652" s="103"/>
    </row>
    <row r="1653" ht="12.75">
      <c r="C1653" s="103"/>
    </row>
    <row r="1654" ht="12.75">
      <c r="C1654" s="103"/>
    </row>
    <row r="1655" ht="12.75">
      <c r="C1655" s="103"/>
    </row>
    <row r="1656" ht="12.75">
      <c r="C1656" s="103"/>
    </row>
    <row r="1657" ht="12.75">
      <c r="C1657" s="103"/>
    </row>
    <row r="1658" ht="12.75">
      <c r="C1658" s="103"/>
    </row>
    <row r="1659" ht="12.75">
      <c r="C1659" s="103"/>
    </row>
    <row r="1660" ht="12.75">
      <c r="C1660" s="103"/>
    </row>
    <row r="1661" spans="3:8" ht="12.75">
      <c r="C1661" s="103"/>
      <c r="H1661" s="105"/>
    </row>
    <row r="1662" spans="3:8" ht="12.75">
      <c r="C1662" s="103"/>
      <c r="H1662" s="105"/>
    </row>
    <row r="1663" spans="3:10" ht="12.75">
      <c r="C1663" s="103"/>
      <c r="H1663" s="105"/>
      <c r="I1663" s="105"/>
      <c r="J1663" s="105"/>
    </row>
    <row r="1664" ht="12.75">
      <c r="C1664" s="103"/>
    </row>
    <row r="1665" ht="12.75">
      <c r="C1665" s="103"/>
    </row>
    <row r="1666" ht="12.75">
      <c r="C1666" s="103"/>
    </row>
    <row r="1667" ht="12.75">
      <c r="C1667" s="103"/>
    </row>
    <row r="1668" ht="12.75">
      <c r="C1668" s="103"/>
    </row>
    <row r="1669" ht="12.75">
      <c r="C1669" s="103"/>
    </row>
    <row r="1670" ht="12.75">
      <c r="C1670" s="103"/>
    </row>
    <row r="1671" ht="12.75">
      <c r="C1671" s="103"/>
    </row>
    <row r="1672" ht="12.75">
      <c r="C1672" s="103"/>
    </row>
    <row r="1673" ht="12.75">
      <c r="C1673" s="103"/>
    </row>
    <row r="1674" ht="12.75">
      <c r="C1674" s="103"/>
    </row>
    <row r="1675" ht="12.75">
      <c r="C1675" s="103"/>
    </row>
    <row r="1676" ht="12.75">
      <c r="C1676" s="103"/>
    </row>
    <row r="1677" ht="12.75">
      <c r="C1677" s="103"/>
    </row>
    <row r="1678" ht="12.75">
      <c r="C1678" s="103"/>
    </row>
    <row r="1679" ht="12.75">
      <c r="C1679" s="103"/>
    </row>
    <row r="1680" ht="12.75">
      <c r="C1680" s="103"/>
    </row>
    <row r="1681" spans="3:6" ht="12.75">
      <c r="C1681" s="103"/>
      <c r="F1681" s="105"/>
    </row>
    <row r="1682" ht="12.75">
      <c r="C1682" s="103"/>
    </row>
    <row r="1683" ht="12.75">
      <c r="C1683" s="103"/>
    </row>
    <row r="1684" ht="12.75">
      <c r="C1684" s="103"/>
    </row>
    <row r="1685" ht="12.75">
      <c r="C1685" s="103"/>
    </row>
    <row r="1686" ht="12.75">
      <c r="C1686" s="103"/>
    </row>
    <row r="1687" ht="12.75">
      <c r="C1687" s="103"/>
    </row>
    <row r="1688" spans="3:15" ht="12.75">
      <c r="C1688" s="103"/>
      <c r="O1688" s="105"/>
    </row>
    <row r="1689" ht="12.75">
      <c r="C1689" s="103"/>
    </row>
    <row r="1690" ht="12.75">
      <c r="C1690" s="103"/>
    </row>
    <row r="1691" ht="12.75">
      <c r="C1691" s="103"/>
    </row>
    <row r="1692" ht="12.75">
      <c r="C1692" s="103"/>
    </row>
    <row r="1693" ht="12.75">
      <c r="C1693" s="103"/>
    </row>
    <row r="1694" spans="3:15" ht="12.75">
      <c r="C1694" s="103"/>
      <c r="O1694" s="105"/>
    </row>
    <row r="1695" spans="3:15" ht="12.75">
      <c r="C1695" s="103"/>
      <c r="O1695" s="105"/>
    </row>
    <row r="1696" ht="12.75">
      <c r="C1696" s="103"/>
    </row>
    <row r="1697" spans="3:10" ht="12.75">
      <c r="C1697" s="103"/>
      <c r="J1697" s="105"/>
    </row>
    <row r="1698" ht="12.75">
      <c r="C1698" s="103"/>
    </row>
    <row r="1699" spans="3:9" ht="12.75">
      <c r="C1699" s="103"/>
      <c r="I1699" s="105"/>
    </row>
    <row r="1700" spans="3:10" ht="12.75">
      <c r="C1700" s="103"/>
      <c r="J1700" s="105"/>
    </row>
    <row r="1701" spans="3:10" ht="12.75">
      <c r="C1701" s="103"/>
      <c r="H1701" s="105"/>
      <c r="I1701" s="105"/>
      <c r="J1701" s="105"/>
    </row>
    <row r="1702" ht="12.75">
      <c r="C1702" s="103"/>
    </row>
    <row r="1703" ht="12.75">
      <c r="C1703" s="103"/>
    </row>
    <row r="1704" ht="12.75">
      <c r="C1704" s="103"/>
    </row>
    <row r="1705" ht="12.75">
      <c r="C1705" s="103"/>
    </row>
    <row r="1706" ht="12.75">
      <c r="C1706" s="103"/>
    </row>
    <row r="1707" ht="12.75">
      <c r="C1707" s="103"/>
    </row>
    <row r="1708" ht="12.75">
      <c r="C1708" s="103"/>
    </row>
    <row r="1709" ht="12.75">
      <c r="C1709" s="103"/>
    </row>
    <row r="1710" ht="12.75">
      <c r="C1710" s="103"/>
    </row>
    <row r="1711" ht="12.75">
      <c r="C1711" s="103"/>
    </row>
    <row r="1712" ht="12.75">
      <c r="C1712" s="103"/>
    </row>
    <row r="1713" ht="12.75">
      <c r="C1713" s="103"/>
    </row>
    <row r="1714" ht="12.75">
      <c r="C1714" s="103"/>
    </row>
    <row r="1715" ht="12.75">
      <c r="C1715" s="103"/>
    </row>
    <row r="1716" ht="12.75">
      <c r="C1716" s="103"/>
    </row>
    <row r="1717" spans="3:6" ht="12.75">
      <c r="C1717" s="103"/>
      <c r="F1717" s="105"/>
    </row>
    <row r="1718" ht="12.75">
      <c r="C1718" s="103"/>
    </row>
    <row r="1719" spans="3:6" ht="12.75">
      <c r="C1719" s="103"/>
      <c r="E1719" s="105"/>
      <c r="F1719" s="105"/>
    </row>
    <row r="1720" ht="12.75">
      <c r="C1720" s="103"/>
    </row>
    <row r="1721" ht="12.75">
      <c r="C1721" s="103"/>
    </row>
    <row r="1722" ht="12.75">
      <c r="C1722" s="103"/>
    </row>
    <row r="1723" ht="12.75">
      <c r="C1723" s="103"/>
    </row>
    <row r="1724" ht="12.75">
      <c r="C1724" s="103"/>
    </row>
    <row r="1725" ht="12.75">
      <c r="C1725" s="103"/>
    </row>
    <row r="1726" ht="12.75">
      <c r="C1726" s="103"/>
    </row>
    <row r="1727" ht="12.75">
      <c r="C1727" s="103"/>
    </row>
    <row r="1728" ht="12.75">
      <c r="C1728" s="103"/>
    </row>
    <row r="1729" ht="12.75">
      <c r="C1729" s="103"/>
    </row>
    <row r="1730" ht="12.75">
      <c r="C1730" s="103"/>
    </row>
    <row r="1731" spans="3:14" ht="12.75">
      <c r="C1731" s="103"/>
      <c r="L1731" s="105"/>
      <c r="N1731" s="105"/>
    </row>
    <row r="1732" ht="12.75">
      <c r="C1732" s="103"/>
    </row>
    <row r="1733" spans="3:14" ht="12.75">
      <c r="C1733" s="103"/>
      <c r="L1733" s="105"/>
      <c r="N1733" s="105"/>
    </row>
    <row r="1734" ht="12.75">
      <c r="C1734" s="103"/>
    </row>
    <row r="1735" spans="3:9" ht="12.75">
      <c r="C1735" s="103"/>
      <c r="H1735" s="105"/>
      <c r="I1735" s="105"/>
    </row>
    <row r="1736" ht="12.75">
      <c r="C1736" s="103"/>
    </row>
    <row r="1737" spans="3:9" ht="12.75">
      <c r="C1737" s="103"/>
      <c r="H1737" s="105"/>
      <c r="I1737" s="105"/>
    </row>
    <row r="1738" spans="3:8" ht="12.75">
      <c r="C1738" s="103"/>
      <c r="H1738" s="105"/>
    </row>
    <row r="1739" spans="3:10" ht="12.75">
      <c r="C1739" s="103"/>
      <c r="H1739" s="105"/>
      <c r="I1739" s="105"/>
      <c r="J1739" s="105"/>
    </row>
    <row r="1740" ht="12.75">
      <c r="C1740" s="103"/>
    </row>
    <row r="1741" ht="12.75">
      <c r="C1741" s="103"/>
    </row>
    <row r="1742" ht="12.75">
      <c r="C1742" s="103"/>
    </row>
    <row r="1743" ht="12.75">
      <c r="C1743" s="103"/>
    </row>
    <row r="1744" ht="12.75">
      <c r="C1744" s="103"/>
    </row>
    <row r="1745" ht="12.75">
      <c r="C1745" s="103"/>
    </row>
    <row r="1746" ht="12.75">
      <c r="C1746" s="103"/>
    </row>
    <row r="1747" ht="12.75">
      <c r="C1747" s="103"/>
    </row>
    <row r="1748" ht="12.75">
      <c r="C1748" s="103"/>
    </row>
    <row r="1749" ht="12.75">
      <c r="C1749" s="103"/>
    </row>
    <row r="1750" ht="12.75">
      <c r="C1750" s="103"/>
    </row>
    <row r="1751" ht="12.75">
      <c r="C1751" s="103"/>
    </row>
    <row r="1752" spans="3:6" ht="12.75">
      <c r="C1752" s="103"/>
      <c r="E1752" s="105"/>
      <c r="F1752" s="105"/>
    </row>
    <row r="1753" spans="3:6" ht="12.75">
      <c r="C1753" s="103"/>
      <c r="E1753" s="105"/>
      <c r="F1753" s="105"/>
    </row>
    <row r="1754" spans="3:6" ht="12.75">
      <c r="C1754" s="103"/>
      <c r="E1754" s="105"/>
      <c r="F1754" s="105"/>
    </row>
    <row r="1755" spans="3:6" ht="12.75">
      <c r="C1755" s="103"/>
      <c r="E1755" s="105"/>
      <c r="F1755" s="105"/>
    </row>
    <row r="1756" spans="3:6" ht="12.75">
      <c r="C1756" s="103"/>
      <c r="E1756" s="105"/>
      <c r="F1756" s="105"/>
    </row>
    <row r="1757" spans="3:6" ht="12.75">
      <c r="C1757" s="103"/>
      <c r="E1757" s="105"/>
      <c r="F1757" s="105"/>
    </row>
    <row r="1758" ht="12.75">
      <c r="C1758" s="103"/>
    </row>
    <row r="1759" spans="3:15" ht="12.75">
      <c r="C1759" s="103"/>
      <c r="I1759" s="105"/>
      <c r="N1759" s="105"/>
      <c r="O1759" s="105"/>
    </row>
    <row r="1760" spans="3:15" ht="12.75">
      <c r="C1760" s="103"/>
      <c r="H1760" s="105"/>
      <c r="I1760" s="105"/>
      <c r="M1760" s="105"/>
      <c r="N1760" s="105"/>
      <c r="O1760" s="105"/>
    </row>
    <row r="1761" spans="3:15" ht="12.75">
      <c r="C1761" s="103"/>
      <c r="I1761" s="105"/>
      <c r="N1761" s="105"/>
      <c r="O1761" s="105"/>
    </row>
    <row r="1762" spans="3:15" ht="12.75">
      <c r="C1762" s="103"/>
      <c r="H1762" s="105"/>
      <c r="I1762" s="105"/>
      <c r="M1762" s="105"/>
      <c r="N1762" s="105"/>
      <c r="O1762" s="105"/>
    </row>
    <row r="1763" spans="3:15" ht="12.75">
      <c r="C1763" s="103"/>
      <c r="H1763" s="105"/>
      <c r="I1763" s="105"/>
      <c r="M1763" s="105"/>
      <c r="N1763" s="105"/>
      <c r="O1763" s="105"/>
    </row>
    <row r="1764" spans="3:15" ht="12.75">
      <c r="C1764" s="103"/>
      <c r="H1764" s="105"/>
      <c r="I1764" s="105"/>
      <c r="M1764" s="105"/>
      <c r="N1764" s="105"/>
      <c r="O1764" s="105"/>
    </row>
    <row r="1765" ht="12.75">
      <c r="C1765" s="103"/>
    </row>
    <row r="1766" spans="3:15" ht="12.75">
      <c r="C1766" s="103"/>
      <c r="I1766" s="105"/>
      <c r="N1766" s="105"/>
      <c r="O1766" s="105"/>
    </row>
    <row r="1767" spans="3:15" ht="12.75">
      <c r="C1767" s="103"/>
      <c r="G1767" s="105"/>
      <c r="H1767" s="105"/>
      <c r="I1767" s="105"/>
      <c r="L1767" s="105"/>
      <c r="M1767" s="105"/>
      <c r="N1767" s="105"/>
      <c r="O1767" s="105"/>
    </row>
    <row r="1768" spans="3:15" ht="12.75">
      <c r="C1768" s="103"/>
      <c r="F1768" s="105"/>
      <c r="G1768" s="105"/>
      <c r="H1768" s="105"/>
      <c r="I1768" s="105"/>
      <c r="K1768" s="105"/>
      <c r="L1768" s="105"/>
      <c r="M1768" s="105"/>
      <c r="N1768" s="105"/>
      <c r="O1768" s="105"/>
    </row>
    <row r="1769" spans="3:15" ht="12.75">
      <c r="C1769" s="103"/>
      <c r="F1769" s="105"/>
      <c r="G1769" s="105"/>
      <c r="H1769" s="105"/>
      <c r="I1769" s="105"/>
      <c r="K1769" s="105"/>
      <c r="L1769" s="105"/>
      <c r="M1769" s="105"/>
      <c r="N1769" s="105"/>
      <c r="O1769" s="105"/>
    </row>
    <row r="1770" spans="3:15" ht="12.75">
      <c r="C1770" s="103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</row>
    <row r="1771" spans="3:15" ht="12.75">
      <c r="C1771" s="103"/>
      <c r="E1771" s="105"/>
      <c r="F1771" s="105"/>
      <c r="G1771" s="105"/>
      <c r="H1771" s="105"/>
      <c r="I1771" s="105"/>
      <c r="J1771" s="105"/>
      <c r="K1771" s="105"/>
      <c r="L1771" s="105"/>
      <c r="M1771" s="105"/>
      <c r="N1771" s="105"/>
      <c r="O1771" s="105"/>
    </row>
    <row r="1772" ht="12.75">
      <c r="C1772" s="103"/>
    </row>
    <row r="1773" spans="3:10" ht="12.75">
      <c r="C1773" s="103"/>
      <c r="H1773" s="105"/>
      <c r="I1773" s="105"/>
      <c r="J1773" s="105"/>
    </row>
    <row r="1774" ht="12.75">
      <c r="C1774" s="103"/>
    </row>
    <row r="1775" spans="3:10" ht="12.75">
      <c r="C1775" s="103"/>
      <c r="H1775" s="105"/>
      <c r="I1775" s="105"/>
      <c r="J1775" s="105"/>
    </row>
    <row r="1776" spans="3:10" ht="12.75">
      <c r="C1776" s="103"/>
      <c r="H1776" s="105"/>
      <c r="I1776" s="105"/>
      <c r="J1776" s="105"/>
    </row>
    <row r="1777" spans="3:10" ht="12.75">
      <c r="C1777" s="103"/>
      <c r="H1777" s="105"/>
      <c r="I1777" s="105"/>
      <c r="J1777" s="105"/>
    </row>
    <row r="1778" ht="12.75">
      <c r="C1778" s="103"/>
    </row>
    <row r="1779" ht="12.75">
      <c r="C1779" s="103"/>
    </row>
    <row r="1780" ht="12.75">
      <c r="C1780" s="103"/>
    </row>
    <row r="1781" ht="12.75">
      <c r="C1781" s="103"/>
    </row>
    <row r="1782" ht="12.75">
      <c r="C1782" s="103"/>
    </row>
    <row r="1783" ht="12.75">
      <c r="C1783" s="103"/>
    </row>
    <row r="1784" ht="12.75">
      <c r="C1784" s="103"/>
    </row>
    <row r="1785" ht="12.75">
      <c r="C1785" s="103"/>
    </row>
    <row r="1786" ht="12.75">
      <c r="C1786" s="103"/>
    </row>
    <row r="1787" ht="12.75">
      <c r="C1787" s="103"/>
    </row>
    <row r="1788" ht="12.75">
      <c r="C1788" s="103"/>
    </row>
    <row r="1789" ht="12.75">
      <c r="C1789" s="103"/>
    </row>
    <row r="1790" spans="3:6" ht="12.75">
      <c r="C1790" s="103"/>
      <c r="E1790" s="105"/>
      <c r="F1790" s="105"/>
    </row>
    <row r="1791" spans="3:6" ht="12.75">
      <c r="C1791" s="103"/>
      <c r="E1791" s="105"/>
      <c r="F1791" s="105"/>
    </row>
    <row r="1792" spans="3:6" ht="12.75">
      <c r="C1792" s="103"/>
      <c r="E1792" s="105"/>
      <c r="F1792" s="105"/>
    </row>
    <row r="1793" spans="3:6" ht="12.75">
      <c r="C1793" s="103"/>
      <c r="E1793" s="105"/>
      <c r="F1793" s="105"/>
    </row>
    <row r="1794" spans="3:6" ht="12.75">
      <c r="C1794" s="103"/>
      <c r="E1794" s="105"/>
      <c r="F1794" s="105"/>
    </row>
    <row r="1795" spans="3:6" ht="12.75">
      <c r="C1795" s="103"/>
      <c r="E1795" s="105"/>
      <c r="F1795" s="105"/>
    </row>
    <row r="1796" ht="12.75">
      <c r="C1796" s="103"/>
    </row>
    <row r="1797" spans="3:15" ht="12.75">
      <c r="C1797" s="103"/>
      <c r="G1797" s="105"/>
      <c r="H1797" s="105"/>
      <c r="I1797" s="105"/>
      <c r="L1797" s="105"/>
      <c r="M1797" s="105"/>
      <c r="N1797" s="105"/>
      <c r="O1797" s="105"/>
    </row>
    <row r="1798" spans="3:15" ht="12.75">
      <c r="C1798" s="103"/>
      <c r="G1798" s="105"/>
      <c r="H1798" s="105"/>
      <c r="I1798" s="105"/>
      <c r="L1798" s="105"/>
      <c r="M1798" s="105"/>
      <c r="N1798" s="105"/>
      <c r="O1798" s="105"/>
    </row>
    <row r="1799" spans="3:15" ht="12.75">
      <c r="C1799" s="103"/>
      <c r="E1799" s="105"/>
      <c r="G1799" s="105"/>
      <c r="H1799" s="105"/>
      <c r="I1799" s="105"/>
      <c r="J1799" s="105"/>
      <c r="L1799" s="105"/>
      <c r="M1799" s="105"/>
      <c r="N1799" s="105"/>
      <c r="O1799" s="105"/>
    </row>
    <row r="1800" spans="3:15" ht="12.75">
      <c r="C1800" s="103"/>
      <c r="G1800" s="105"/>
      <c r="H1800" s="105"/>
      <c r="I1800" s="105"/>
      <c r="L1800" s="105"/>
      <c r="M1800" s="105"/>
      <c r="N1800" s="105"/>
      <c r="O1800" s="105"/>
    </row>
    <row r="1801" spans="3:15" ht="12.75">
      <c r="C1801" s="103"/>
      <c r="G1801" s="105"/>
      <c r="H1801" s="105"/>
      <c r="I1801" s="105"/>
      <c r="L1801" s="105"/>
      <c r="M1801" s="105"/>
      <c r="N1801" s="105"/>
      <c r="O1801" s="105"/>
    </row>
    <row r="1802" spans="3:15" ht="12.75">
      <c r="C1802" s="103"/>
      <c r="E1802" s="105"/>
      <c r="G1802" s="105"/>
      <c r="H1802" s="105"/>
      <c r="I1802" s="105"/>
      <c r="J1802" s="105"/>
      <c r="L1802" s="105"/>
      <c r="M1802" s="105"/>
      <c r="N1802" s="105"/>
      <c r="O1802" s="105"/>
    </row>
    <row r="1803" ht="12.75">
      <c r="C1803" s="103"/>
    </row>
    <row r="1804" spans="3:15" ht="12.75">
      <c r="C1804" s="103"/>
      <c r="G1804" s="105"/>
      <c r="H1804" s="105"/>
      <c r="I1804" s="105"/>
      <c r="L1804" s="105"/>
      <c r="M1804" s="105"/>
      <c r="N1804" s="105"/>
      <c r="O1804" s="105"/>
    </row>
    <row r="1805" spans="3:15" ht="12.75">
      <c r="C1805" s="103"/>
      <c r="F1805" s="105"/>
      <c r="G1805" s="105"/>
      <c r="H1805" s="105"/>
      <c r="I1805" s="105"/>
      <c r="K1805" s="105"/>
      <c r="L1805" s="105"/>
      <c r="M1805" s="105"/>
      <c r="N1805" s="105"/>
      <c r="O1805" s="105"/>
    </row>
    <row r="1806" spans="3:15" ht="12.75">
      <c r="C1806" s="103"/>
      <c r="E1806" s="105"/>
      <c r="F1806" s="105"/>
      <c r="G1806" s="105"/>
      <c r="H1806" s="105"/>
      <c r="I1806" s="105"/>
      <c r="J1806" s="105"/>
      <c r="K1806" s="105"/>
      <c r="L1806" s="105"/>
      <c r="M1806" s="105"/>
      <c r="N1806" s="105"/>
      <c r="O1806" s="105"/>
    </row>
    <row r="1807" spans="3:15" ht="12.75">
      <c r="C1807" s="103"/>
      <c r="E1807" s="105"/>
      <c r="F1807" s="105"/>
      <c r="G1807" s="105"/>
      <c r="H1807" s="105"/>
      <c r="I1807" s="105"/>
      <c r="J1807" s="105"/>
      <c r="K1807" s="105"/>
      <c r="L1807" s="105"/>
      <c r="M1807" s="105"/>
      <c r="N1807" s="105"/>
      <c r="O1807" s="105"/>
    </row>
    <row r="1808" spans="3:15" ht="12.75">
      <c r="C1808" s="103"/>
      <c r="E1808" s="105"/>
      <c r="F1808" s="105"/>
      <c r="G1808" s="105"/>
      <c r="H1808" s="105"/>
      <c r="I1808" s="105"/>
      <c r="J1808" s="105"/>
      <c r="K1808" s="105"/>
      <c r="L1808" s="105"/>
      <c r="M1808" s="105"/>
      <c r="N1808" s="105"/>
      <c r="O1808" s="105"/>
    </row>
    <row r="1809" spans="3:15" ht="12.75">
      <c r="C1809" s="103"/>
      <c r="E1809" s="105"/>
      <c r="F1809" s="105"/>
      <c r="G1809" s="105"/>
      <c r="H1809" s="105"/>
      <c r="I1809" s="105"/>
      <c r="J1809" s="105"/>
      <c r="K1809" s="105"/>
      <c r="L1809" s="105"/>
      <c r="M1809" s="105"/>
      <c r="N1809" s="105"/>
      <c r="O1809" s="105"/>
    </row>
    <row r="1810" ht="12.75">
      <c r="C1810" s="103"/>
    </row>
    <row r="1811" spans="3:10" ht="12.75">
      <c r="C1811" s="103"/>
      <c r="H1811" s="105"/>
      <c r="I1811" s="105"/>
      <c r="J1811" s="105"/>
    </row>
    <row r="1812" ht="12.75">
      <c r="C1812" s="103"/>
    </row>
    <row r="1813" spans="3:10" ht="12.75">
      <c r="C1813" s="103"/>
      <c r="H1813" s="105"/>
      <c r="I1813" s="105"/>
      <c r="J1813" s="105"/>
    </row>
    <row r="1814" spans="3:10" ht="12.75">
      <c r="C1814" s="103"/>
      <c r="H1814" s="105"/>
      <c r="I1814" s="105"/>
      <c r="J1814" s="105"/>
    </row>
    <row r="1815" spans="3:10" ht="12.75">
      <c r="C1815" s="103"/>
      <c r="H1815" s="105"/>
      <c r="I1815" s="105"/>
      <c r="J1815" s="105"/>
    </row>
    <row r="1816" ht="12.75">
      <c r="C1816" s="103"/>
    </row>
    <row r="1817" ht="12.75">
      <c r="C1817" s="103"/>
    </row>
    <row r="1818" ht="12.75">
      <c r="C1818" s="103"/>
    </row>
    <row r="1819" ht="12.75">
      <c r="C1819" s="103"/>
    </row>
    <row r="1820" ht="12.75">
      <c r="C1820" s="103"/>
    </row>
    <row r="1821" ht="12.75">
      <c r="C1821" s="103"/>
    </row>
    <row r="1822" ht="12.75">
      <c r="C1822" s="103"/>
    </row>
    <row r="1823" ht="12.75">
      <c r="C1823" s="103"/>
    </row>
    <row r="1824" ht="12.75">
      <c r="C1824" s="103"/>
    </row>
    <row r="1825" ht="12.75">
      <c r="C1825" s="103"/>
    </row>
    <row r="1826" ht="12.75">
      <c r="C1826" s="103"/>
    </row>
    <row r="1827" ht="12.75">
      <c r="C1827" s="103"/>
    </row>
    <row r="1828" spans="3:6" ht="12.75">
      <c r="C1828" s="103"/>
      <c r="E1828" s="105"/>
      <c r="F1828" s="105"/>
    </row>
    <row r="1829" spans="3:6" ht="12.75">
      <c r="C1829" s="103"/>
      <c r="E1829" s="105"/>
      <c r="F1829" s="105"/>
    </row>
    <row r="1830" spans="3:6" ht="12.75">
      <c r="C1830" s="103"/>
      <c r="E1830" s="105"/>
      <c r="F1830" s="105"/>
    </row>
    <row r="1831" spans="3:6" ht="12.75">
      <c r="C1831" s="103"/>
      <c r="E1831" s="105"/>
      <c r="F1831" s="105"/>
    </row>
    <row r="1832" spans="3:6" ht="12.75">
      <c r="C1832" s="103"/>
      <c r="E1832" s="105"/>
      <c r="F1832" s="105"/>
    </row>
    <row r="1833" spans="3:6" ht="12.75">
      <c r="C1833" s="103"/>
      <c r="E1833" s="105"/>
      <c r="F1833" s="105"/>
    </row>
    <row r="1834" ht="12.75">
      <c r="C1834" s="103"/>
    </row>
    <row r="1835" spans="3:15" ht="12.75">
      <c r="C1835" s="103"/>
      <c r="I1835" s="105"/>
      <c r="N1835" s="105"/>
      <c r="O1835" s="105"/>
    </row>
    <row r="1836" spans="3:15" ht="12.75">
      <c r="C1836" s="103"/>
      <c r="I1836" s="105"/>
      <c r="N1836" s="105"/>
      <c r="O1836" s="105"/>
    </row>
    <row r="1837" spans="3:15" ht="12.75">
      <c r="C1837" s="103"/>
      <c r="I1837" s="105"/>
      <c r="N1837" s="105"/>
      <c r="O1837" s="105"/>
    </row>
    <row r="1838" spans="3:15" ht="12.75">
      <c r="C1838" s="103"/>
      <c r="I1838" s="105"/>
      <c r="N1838" s="105"/>
      <c r="O1838" s="105"/>
    </row>
    <row r="1839" spans="3:15" ht="12.75">
      <c r="C1839" s="103"/>
      <c r="I1839" s="105"/>
      <c r="N1839" s="105"/>
      <c r="O1839" s="105"/>
    </row>
    <row r="1840" spans="3:15" ht="12.75">
      <c r="C1840" s="103"/>
      <c r="I1840" s="105"/>
      <c r="N1840" s="105"/>
      <c r="O1840" s="105"/>
    </row>
    <row r="1841" ht="12.75">
      <c r="C1841" s="103"/>
    </row>
    <row r="1842" spans="3:15" ht="12.75">
      <c r="C1842" s="103"/>
      <c r="I1842" s="105"/>
      <c r="N1842" s="105"/>
      <c r="O1842" s="105"/>
    </row>
    <row r="1843" spans="3:15" ht="12.75">
      <c r="C1843" s="103"/>
      <c r="G1843" s="105"/>
      <c r="I1843" s="105"/>
      <c r="N1843" s="105"/>
      <c r="O1843" s="105"/>
    </row>
    <row r="1844" spans="3:15" ht="12.75">
      <c r="C1844" s="103"/>
      <c r="G1844" s="105"/>
      <c r="I1844" s="105"/>
      <c r="K1844" s="105"/>
      <c r="L1844" s="105"/>
      <c r="M1844" s="105"/>
      <c r="N1844" s="105"/>
      <c r="O1844" s="105"/>
    </row>
    <row r="1845" spans="3:15" ht="12.75">
      <c r="C1845" s="103"/>
      <c r="F1845" s="105"/>
      <c r="G1845" s="105"/>
      <c r="H1845" s="105"/>
      <c r="I1845" s="105"/>
      <c r="K1845" s="105"/>
      <c r="L1845" s="105"/>
      <c r="M1845" s="105"/>
      <c r="N1845" s="105"/>
      <c r="O1845" s="105"/>
    </row>
    <row r="1846" spans="3:15" ht="12.75">
      <c r="C1846" s="103"/>
      <c r="G1846" s="105"/>
      <c r="I1846" s="105"/>
      <c r="L1846" s="105"/>
      <c r="M1846" s="105"/>
      <c r="N1846" s="105"/>
      <c r="O1846" s="105"/>
    </row>
    <row r="1847" spans="3:15" ht="12.75">
      <c r="C1847" s="103"/>
      <c r="F1847" s="105"/>
      <c r="G1847" s="105"/>
      <c r="H1847" s="105"/>
      <c r="I1847" s="105"/>
      <c r="K1847" s="105"/>
      <c r="L1847" s="105"/>
      <c r="M1847" s="105"/>
      <c r="N1847" s="105"/>
      <c r="O1847" s="105"/>
    </row>
    <row r="1848" ht="12.75">
      <c r="C1848" s="103"/>
    </row>
    <row r="1849" spans="3:10" ht="12.75">
      <c r="C1849" s="103"/>
      <c r="H1849" s="105"/>
      <c r="I1849" s="105"/>
      <c r="J1849" s="105"/>
    </row>
    <row r="1850" ht="12.75">
      <c r="C1850" s="103"/>
    </row>
    <row r="1851" spans="3:10" ht="12.75">
      <c r="C1851" s="103"/>
      <c r="H1851" s="105"/>
      <c r="I1851" s="105"/>
      <c r="J1851" s="105"/>
    </row>
    <row r="1852" spans="3:10" ht="12.75">
      <c r="C1852" s="103"/>
      <c r="H1852" s="105"/>
      <c r="I1852" s="105"/>
      <c r="J1852" s="105"/>
    </row>
    <row r="1853" spans="3:10" ht="12.75">
      <c r="C1853" s="103"/>
      <c r="H1853" s="105"/>
      <c r="I1853" s="105"/>
      <c r="J1853" s="105"/>
    </row>
    <row r="1854" ht="12.75">
      <c r="C1854" s="103"/>
    </row>
    <row r="1855" ht="12.75">
      <c r="C1855" s="103"/>
    </row>
    <row r="1856" ht="12.75">
      <c r="C1856" s="103"/>
    </row>
    <row r="1857" ht="12.75">
      <c r="C1857" s="103"/>
    </row>
    <row r="1858" ht="12.75">
      <c r="C1858" s="103"/>
    </row>
    <row r="1859" ht="12.75">
      <c r="C1859" s="103"/>
    </row>
    <row r="1860" ht="12.75">
      <c r="C1860" s="103"/>
    </row>
    <row r="1861" ht="12.75">
      <c r="C1861" s="103"/>
    </row>
    <row r="1862" ht="12.75">
      <c r="C1862" s="103"/>
    </row>
    <row r="1863" ht="12.75">
      <c r="C1863" s="103"/>
    </row>
    <row r="1864" ht="12.75">
      <c r="C1864" s="103"/>
    </row>
    <row r="1865" ht="12.75">
      <c r="C1865" s="103"/>
    </row>
    <row r="1866" spans="3:6" ht="12.75">
      <c r="C1866" s="103"/>
      <c r="E1866" s="105"/>
      <c r="F1866" s="105"/>
    </row>
    <row r="1867" spans="3:6" ht="12.75">
      <c r="C1867" s="103"/>
      <c r="E1867" s="105"/>
      <c r="F1867" s="105"/>
    </row>
    <row r="1868" spans="3:6" ht="12.75">
      <c r="C1868" s="103"/>
      <c r="E1868" s="105"/>
      <c r="F1868" s="105"/>
    </row>
    <row r="1869" spans="3:6" ht="12.75">
      <c r="C1869" s="103"/>
      <c r="E1869" s="105"/>
      <c r="F1869" s="105"/>
    </row>
    <row r="1870" spans="3:6" ht="12.75">
      <c r="C1870" s="103"/>
      <c r="E1870" s="105"/>
      <c r="F1870" s="105"/>
    </row>
    <row r="1871" spans="3:6" ht="12.75">
      <c r="C1871" s="103"/>
      <c r="E1871" s="105"/>
      <c r="F1871" s="105"/>
    </row>
    <row r="1872" ht="12.75">
      <c r="C1872" s="103"/>
    </row>
    <row r="1873" spans="3:15" ht="12.75">
      <c r="C1873" s="103"/>
      <c r="G1873" s="105"/>
      <c r="H1873" s="105"/>
      <c r="I1873" s="105"/>
      <c r="L1873" s="105"/>
      <c r="M1873" s="105"/>
      <c r="N1873" s="105"/>
      <c r="O1873" s="105"/>
    </row>
    <row r="1874" spans="3:15" ht="12.75">
      <c r="C1874" s="103"/>
      <c r="G1874" s="105"/>
      <c r="H1874" s="105"/>
      <c r="I1874" s="105"/>
      <c r="L1874" s="105"/>
      <c r="M1874" s="105"/>
      <c r="N1874" s="105"/>
      <c r="O1874" s="105"/>
    </row>
    <row r="1875" spans="3:15" ht="12.75">
      <c r="C1875" s="103"/>
      <c r="H1875" s="105"/>
      <c r="I1875" s="105"/>
      <c r="M1875" s="105"/>
      <c r="N1875" s="105"/>
      <c r="O1875" s="105"/>
    </row>
    <row r="1876" spans="3:15" ht="12.75">
      <c r="C1876" s="103"/>
      <c r="G1876" s="105"/>
      <c r="H1876" s="105"/>
      <c r="I1876" s="105"/>
      <c r="L1876" s="105"/>
      <c r="M1876" s="105"/>
      <c r="N1876" s="105"/>
      <c r="O1876" s="105"/>
    </row>
    <row r="1877" spans="3:15" ht="12.75">
      <c r="C1877" s="103"/>
      <c r="G1877" s="105"/>
      <c r="H1877" s="105"/>
      <c r="I1877" s="105"/>
      <c r="L1877" s="105"/>
      <c r="M1877" s="105"/>
      <c r="N1877" s="105"/>
      <c r="O1877" s="105"/>
    </row>
    <row r="1878" spans="3:15" ht="12.75">
      <c r="C1878" s="103"/>
      <c r="G1878" s="105"/>
      <c r="H1878" s="105"/>
      <c r="I1878" s="105"/>
      <c r="L1878" s="105"/>
      <c r="M1878" s="105"/>
      <c r="N1878" s="105"/>
      <c r="O1878" s="105"/>
    </row>
    <row r="1879" ht="12.75">
      <c r="C1879" s="103"/>
    </row>
    <row r="1880" spans="3:15" ht="12.75">
      <c r="C1880" s="103"/>
      <c r="G1880" s="105"/>
      <c r="H1880" s="105"/>
      <c r="I1880" s="105"/>
      <c r="L1880" s="105"/>
      <c r="M1880" s="105"/>
      <c r="N1880" s="105"/>
      <c r="O1880" s="105"/>
    </row>
    <row r="1881" spans="3:15" ht="12.75">
      <c r="C1881" s="103"/>
      <c r="F1881" s="105"/>
      <c r="G1881" s="105"/>
      <c r="H1881" s="105"/>
      <c r="I1881" s="105"/>
      <c r="K1881" s="105"/>
      <c r="L1881" s="105"/>
      <c r="M1881" s="105"/>
      <c r="N1881" s="105"/>
      <c r="O1881" s="105"/>
    </row>
    <row r="1882" spans="3:15" ht="12.75">
      <c r="C1882" s="103"/>
      <c r="G1882" s="105"/>
      <c r="H1882" s="105"/>
      <c r="I1882" s="105"/>
      <c r="K1882" s="105"/>
      <c r="L1882" s="105"/>
      <c r="M1882" s="105"/>
      <c r="N1882" s="105"/>
      <c r="O1882" s="105"/>
    </row>
    <row r="1883" spans="3:15" ht="12.75">
      <c r="C1883" s="103"/>
      <c r="E1883" s="105"/>
      <c r="F1883" s="105"/>
      <c r="G1883" s="105"/>
      <c r="H1883" s="105"/>
      <c r="I1883" s="105"/>
      <c r="K1883" s="105"/>
      <c r="L1883" s="105"/>
      <c r="M1883" s="105"/>
      <c r="N1883" s="105"/>
      <c r="O1883" s="105"/>
    </row>
    <row r="1884" spans="3:15" ht="12.75">
      <c r="C1884" s="103"/>
      <c r="E1884" s="105"/>
      <c r="F1884" s="105"/>
      <c r="G1884" s="105"/>
      <c r="H1884" s="105"/>
      <c r="I1884" s="105"/>
      <c r="J1884" s="105"/>
      <c r="K1884" s="105"/>
      <c r="L1884" s="105"/>
      <c r="M1884" s="105"/>
      <c r="N1884" s="105"/>
      <c r="O1884" s="105"/>
    </row>
    <row r="1885" spans="3:15" ht="12.75">
      <c r="C1885" s="103"/>
      <c r="E1885" s="105"/>
      <c r="F1885" s="105"/>
      <c r="G1885" s="105"/>
      <c r="H1885" s="105"/>
      <c r="I1885" s="105"/>
      <c r="J1885" s="105"/>
      <c r="K1885" s="105"/>
      <c r="L1885" s="105"/>
      <c r="M1885" s="105"/>
      <c r="N1885" s="105"/>
      <c r="O1885" s="105"/>
    </row>
    <row r="1886" ht="12.75">
      <c r="C1886" s="103"/>
    </row>
    <row r="1887" spans="3:10" ht="12.75">
      <c r="C1887" s="103"/>
      <c r="H1887" s="105"/>
      <c r="I1887" s="105"/>
      <c r="J1887" s="105"/>
    </row>
    <row r="1888" ht="12.75">
      <c r="C1888" s="103"/>
    </row>
    <row r="1889" spans="3:10" ht="12.75">
      <c r="C1889" s="103"/>
      <c r="H1889" s="105"/>
      <c r="I1889" s="105"/>
      <c r="J1889" s="105"/>
    </row>
    <row r="1890" spans="3:10" ht="12.75">
      <c r="C1890" s="103"/>
      <c r="H1890" s="105"/>
      <c r="I1890" s="105"/>
      <c r="J1890" s="105"/>
    </row>
    <row r="1891" spans="3:10" ht="12.75">
      <c r="C1891" s="103"/>
      <c r="H1891" s="105"/>
      <c r="I1891" s="105"/>
      <c r="J1891" s="105"/>
    </row>
    <row r="1892" ht="12.75">
      <c r="C1892" s="103"/>
    </row>
    <row r="1893" ht="12.75">
      <c r="C1893" s="103"/>
    </row>
    <row r="1894" ht="12.75">
      <c r="C1894" s="103"/>
    </row>
    <row r="1895" ht="12.75">
      <c r="C1895" s="103"/>
    </row>
    <row r="1896" ht="12.75">
      <c r="C1896" s="103"/>
    </row>
    <row r="1897" ht="12.75">
      <c r="C1897" s="103"/>
    </row>
    <row r="1898" ht="12.75">
      <c r="C1898" s="103"/>
    </row>
    <row r="1899" ht="12.75">
      <c r="C1899" s="103"/>
    </row>
    <row r="1900" ht="12.75">
      <c r="C1900" s="103"/>
    </row>
    <row r="1901" ht="12.75">
      <c r="C1901" s="103"/>
    </row>
    <row r="1902" ht="12.75">
      <c r="C1902" s="103"/>
    </row>
    <row r="1903" ht="12.75">
      <c r="C1903" s="103"/>
    </row>
    <row r="1904" ht="12.75">
      <c r="C1904" s="103"/>
    </row>
    <row r="1905" ht="12.75">
      <c r="C1905" s="103"/>
    </row>
    <row r="1906" ht="12.75">
      <c r="C1906" s="103"/>
    </row>
    <row r="1907" ht="12.75">
      <c r="C1907" s="103"/>
    </row>
    <row r="1908" ht="12.75">
      <c r="C1908" s="103"/>
    </row>
    <row r="1909" ht="12.75">
      <c r="C1909" s="103"/>
    </row>
    <row r="1910" ht="12.75">
      <c r="C1910" s="103"/>
    </row>
    <row r="1911" ht="12.75">
      <c r="C1911" s="103"/>
    </row>
    <row r="1912" ht="12.75">
      <c r="C1912" s="103"/>
    </row>
    <row r="1913" ht="12.75">
      <c r="C1913" s="103"/>
    </row>
    <row r="1914" ht="12.75">
      <c r="C1914" s="103"/>
    </row>
    <row r="1915" ht="12.75">
      <c r="C1915" s="103"/>
    </row>
    <row r="1916" ht="12.75">
      <c r="C1916" s="103"/>
    </row>
    <row r="1917" ht="12.75">
      <c r="C1917" s="103"/>
    </row>
    <row r="1918" ht="12.75">
      <c r="C1918" s="103"/>
    </row>
    <row r="1919" ht="12.75">
      <c r="C1919" s="103"/>
    </row>
    <row r="1920" ht="12.75">
      <c r="C1920" s="103"/>
    </row>
    <row r="1921" ht="12.75">
      <c r="C1921" s="103"/>
    </row>
    <row r="1922" ht="12.75">
      <c r="C1922" s="103"/>
    </row>
    <row r="1923" ht="12.75">
      <c r="C1923" s="103"/>
    </row>
    <row r="1924" ht="12.75">
      <c r="C1924" s="103"/>
    </row>
    <row r="1925" ht="12.75">
      <c r="C1925" s="103"/>
    </row>
    <row r="1926" ht="12.75">
      <c r="C1926" s="103"/>
    </row>
    <row r="1927" ht="12.75">
      <c r="C1927" s="103"/>
    </row>
    <row r="1928" ht="12.75">
      <c r="C1928" s="103"/>
    </row>
    <row r="1929" spans="3:9" ht="12.75">
      <c r="C1929" s="103"/>
      <c r="H1929" s="105"/>
      <c r="I1929" s="105"/>
    </row>
    <row r="1930" ht="12.75">
      <c r="C1930" s="103"/>
    </row>
    <row r="1931" ht="12.75">
      <c r="C1931" s="103"/>
    </row>
    <row r="1932" ht="12.75">
      <c r="C1932" s="103"/>
    </row>
    <row r="1933" ht="12.75">
      <c r="C1933" s="103"/>
    </row>
    <row r="1934" ht="12.75">
      <c r="C1934" s="103"/>
    </row>
    <row r="1935" ht="12.75">
      <c r="C1935" s="103"/>
    </row>
    <row r="1936" ht="12.75">
      <c r="C1936" s="103"/>
    </row>
    <row r="1937" ht="12.75">
      <c r="C1937" s="103"/>
    </row>
    <row r="1938" ht="12.75">
      <c r="C1938" s="103"/>
    </row>
    <row r="1939" ht="12.75">
      <c r="C1939" s="103"/>
    </row>
    <row r="1940" ht="12.75">
      <c r="C1940" s="103"/>
    </row>
    <row r="1941" ht="12.75">
      <c r="C1941" s="103"/>
    </row>
    <row r="1942" spans="3:6" ht="12.75">
      <c r="C1942" s="103"/>
      <c r="E1942" s="105"/>
      <c r="F1942" s="105"/>
    </row>
    <row r="1943" spans="3:6" ht="12.75">
      <c r="C1943" s="103"/>
      <c r="E1943" s="105"/>
      <c r="F1943" s="105"/>
    </row>
    <row r="1944" spans="3:6" ht="12.75">
      <c r="C1944" s="103"/>
      <c r="E1944" s="105"/>
      <c r="F1944" s="105"/>
    </row>
    <row r="1945" spans="3:5" ht="12.75">
      <c r="C1945" s="103"/>
      <c r="E1945" s="105"/>
    </row>
    <row r="1946" spans="3:6" ht="12.75">
      <c r="C1946" s="103"/>
      <c r="E1946" s="105"/>
      <c r="F1946" s="105"/>
    </row>
    <row r="1947" spans="3:6" ht="12.75">
      <c r="C1947" s="103"/>
      <c r="E1947" s="105"/>
      <c r="F1947" s="105"/>
    </row>
    <row r="1948" ht="12.75">
      <c r="C1948" s="103"/>
    </row>
    <row r="1949" spans="3:15" ht="12.75">
      <c r="C1949" s="103"/>
      <c r="I1949" s="105"/>
      <c r="N1949" s="105"/>
      <c r="O1949" s="105"/>
    </row>
    <row r="1950" spans="3:15" ht="12.75">
      <c r="C1950" s="103"/>
      <c r="I1950" s="105"/>
      <c r="N1950" s="105"/>
      <c r="O1950" s="105"/>
    </row>
    <row r="1951" spans="3:15" ht="12.75">
      <c r="C1951" s="103"/>
      <c r="O1951" s="105"/>
    </row>
    <row r="1952" ht="12.75">
      <c r="C1952" s="103"/>
    </row>
    <row r="1953" spans="3:15" ht="12.75">
      <c r="C1953" s="103"/>
      <c r="O1953" s="105"/>
    </row>
    <row r="1954" spans="3:15" ht="12.75">
      <c r="C1954" s="103"/>
      <c r="I1954" s="105"/>
      <c r="N1954" s="105"/>
      <c r="O1954" s="105"/>
    </row>
    <row r="1955" ht="12.75">
      <c r="C1955" s="103"/>
    </row>
    <row r="1956" spans="3:15" ht="12.75">
      <c r="C1956" s="103"/>
      <c r="I1956" s="105"/>
      <c r="N1956" s="105"/>
      <c r="O1956" s="105"/>
    </row>
    <row r="1957" spans="3:15" ht="12.75">
      <c r="C1957" s="103"/>
      <c r="I1957" s="105"/>
      <c r="L1957" s="105"/>
      <c r="N1957" s="105"/>
      <c r="O1957" s="105"/>
    </row>
    <row r="1958" spans="3:15" ht="12.75">
      <c r="C1958" s="103"/>
      <c r="O1958" s="105"/>
    </row>
    <row r="1959" ht="12.75">
      <c r="C1959" s="103"/>
    </row>
    <row r="1960" spans="3:15" ht="12.75">
      <c r="C1960" s="103"/>
      <c r="O1960" s="105"/>
    </row>
    <row r="1961" spans="3:15" ht="12.75">
      <c r="C1961" s="103"/>
      <c r="I1961" s="105"/>
      <c r="L1961" s="105"/>
      <c r="N1961" s="105"/>
      <c r="O1961" s="105"/>
    </row>
    <row r="1962" ht="12.75">
      <c r="C1962" s="103"/>
    </row>
    <row r="1963" spans="3:10" ht="12.75">
      <c r="C1963" s="103"/>
      <c r="H1963" s="105"/>
      <c r="I1963" s="105"/>
      <c r="J1963" s="105"/>
    </row>
    <row r="1964" ht="12.75">
      <c r="C1964" s="103"/>
    </row>
    <row r="1965" spans="3:9" ht="12.75">
      <c r="C1965" s="103"/>
      <c r="H1965" s="105"/>
      <c r="I1965" s="105"/>
    </row>
    <row r="1966" spans="3:10" ht="12.75">
      <c r="C1966" s="103"/>
      <c r="H1966" s="105"/>
      <c r="I1966" s="105"/>
      <c r="J1966" s="105"/>
    </row>
    <row r="1967" spans="3:10" ht="12.75">
      <c r="C1967" s="103"/>
      <c r="H1967" s="105"/>
      <c r="I1967" s="105"/>
      <c r="J1967" s="105"/>
    </row>
    <row r="1968" ht="12.75">
      <c r="C1968" s="103"/>
    </row>
    <row r="1969" ht="12.75">
      <c r="C1969" s="103"/>
    </row>
    <row r="1970" ht="12.75">
      <c r="C1970" s="103"/>
    </row>
    <row r="1971" ht="12.75">
      <c r="C1971" s="103"/>
    </row>
    <row r="1972" ht="12.75">
      <c r="C1972" s="103"/>
    </row>
    <row r="1973" ht="12.75">
      <c r="C1973" s="103"/>
    </row>
    <row r="1974" ht="12.75">
      <c r="C1974" s="103"/>
    </row>
    <row r="1975" ht="12.75">
      <c r="C1975" s="103"/>
    </row>
    <row r="1976" ht="12.75">
      <c r="C1976" s="103"/>
    </row>
    <row r="1977" ht="12.75">
      <c r="C1977" s="103"/>
    </row>
    <row r="1978" ht="12.75">
      <c r="C1978" s="103"/>
    </row>
    <row r="1979" ht="12.75">
      <c r="C1979" s="103"/>
    </row>
    <row r="1980" spans="3:6" ht="12.75">
      <c r="C1980" s="103"/>
      <c r="E1980" s="105"/>
      <c r="F1980" s="105"/>
    </row>
    <row r="1981" ht="12.75">
      <c r="C1981" s="103"/>
    </row>
    <row r="1982" spans="3:6" ht="12.75">
      <c r="C1982" s="103"/>
      <c r="E1982" s="105"/>
      <c r="F1982" s="105"/>
    </row>
    <row r="1983" spans="3:6" ht="12.75">
      <c r="C1983" s="103"/>
      <c r="E1983" s="105"/>
      <c r="F1983" s="105"/>
    </row>
    <row r="1984" spans="3:5" ht="12.75">
      <c r="C1984" s="103"/>
      <c r="E1984" s="105"/>
    </row>
    <row r="1985" spans="3:6" ht="12.75">
      <c r="C1985" s="103"/>
      <c r="E1985" s="105"/>
      <c r="F1985" s="105"/>
    </row>
    <row r="1986" ht="12.75">
      <c r="C1986" s="103"/>
    </row>
    <row r="1987" spans="3:15" ht="12.75">
      <c r="C1987" s="103"/>
      <c r="I1987" s="105"/>
      <c r="N1987" s="105"/>
      <c r="O1987" s="105"/>
    </row>
    <row r="1988" ht="12.75">
      <c r="C1988" s="103"/>
    </row>
    <row r="1989" spans="3:15" ht="12.75">
      <c r="C1989" s="103"/>
      <c r="I1989" s="105"/>
      <c r="N1989" s="105"/>
      <c r="O1989" s="105"/>
    </row>
    <row r="1990" spans="3:15" ht="12.75">
      <c r="C1990" s="103"/>
      <c r="I1990" s="105"/>
      <c r="N1990" s="105"/>
      <c r="O1990" s="105"/>
    </row>
    <row r="1991" ht="12.75">
      <c r="C1991" s="103"/>
    </row>
    <row r="1992" spans="3:15" ht="12.75">
      <c r="C1992" s="103"/>
      <c r="I1992" s="105"/>
      <c r="N1992" s="105"/>
      <c r="O1992" s="105"/>
    </row>
    <row r="1993" ht="12.75">
      <c r="C1993" s="103"/>
    </row>
    <row r="1994" spans="3:15" ht="12.75">
      <c r="C1994" s="103"/>
      <c r="I1994" s="105"/>
      <c r="N1994" s="105"/>
      <c r="O1994" s="105"/>
    </row>
    <row r="1995" ht="12.75">
      <c r="C1995" s="103"/>
    </row>
    <row r="1996" spans="3:15" ht="12.75">
      <c r="C1996" s="103"/>
      <c r="F1996" s="105"/>
      <c r="G1996" s="105"/>
      <c r="H1996" s="105"/>
      <c r="I1996" s="105"/>
      <c r="J1996" s="105"/>
      <c r="K1996" s="105"/>
      <c r="L1996" s="105"/>
      <c r="M1996" s="105"/>
      <c r="N1996" s="105"/>
      <c r="O1996" s="105"/>
    </row>
    <row r="1997" spans="3:15" ht="12.75">
      <c r="C1997" s="103"/>
      <c r="F1997" s="105"/>
      <c r="G1997" s="105"/>
      <c r="H1997" s="105"/>
      <c r="I1997" s="105"/>
      <c r="K1997" s="105"/>
      <c r="L1997" s="105"/>
      <c r="M1997" s="105"/>
      <c r="N1997" s="105"/>
      <c r="O1997" s="105"/>
    </row>
    <row r="1998" ht="12.75">
      <c r="C1998" s="103"/>
    </row>
    <row r="1999" spans="3:15" ht="12.75">
      <c r="C1999" s="103"/>
      <c r="E1999" s="105"/>
      <c r="F1999" s="105"/>
      <c r="G1999" s="105"/>
      <c r="H1999" s="105"/>
      <c r="I1999" s="105"/>
      <c r="J1999" s="105"/>
      <c r="K1999" s="105"/>
      <c r="L1999" s="105"/>
      <c r="M1999" s="105"/>
      <c r="N1999" s="105"/>
      <c r="O1999" s="105"/>
    </row>
    <row r="2000" ht="12.75">
      <c r="C2000" s="103"/>
    </row>
    <row r="2001" spans="3:10" ht="12.75">
      <c r="C2001" s="103"/>
      <c r="H2001" s="105"/>
      <c r="I2001" s="105"/>
      <c r="J2001" s="105"/>
    </row>
    <row r="2002" ht="12.75">
      <c r="C2002" s="103"/>
    </row>
    <row r="2003" spans="3:10" ht="12.75">
      <c r="C2003" s="103"/>
      <c r="H2003" s="105"/>
      <c r="I2003" s="105"/>
      <c r="J2003" s="105"/>
    </row>
    <row r="2004" spans="3:10" ht="12.75">
      <c r="C2004" s="103"/>
      <c r="H2004" s="105"/>
      <c r="I2004" s="105"/>
      <c r="J2004" s="105"/>
    </row>
    <row r="2005" spans="3:10" ht="12.75">
      <c r="C2005" s="103"/>
      <c r="H2005" s="105"/>
      <c r="I2005" s="105"/>
      <c r="J2005" s="105"/>
    </row>
    <row r="2006" ht="12.75">
      <c r="C2006" s="103"/>
    </row>
    <row r="2007" ht="12.75">
      <c r="C2007" s="103"/>
    </row>
    <row r="2008" ht="12.75">
      <c r="C2008" s="103"/>
    </row>
    <row r="2009" ht="12.75">
      <c r="C2009" s="103"/>
    </row>
    <row r="2010" ht="12.75">
      <c r="C2010" s="103"/>
    </row>
    <row r="2011" ht="12.75">
      <c r="C2011" s="103"/>
    </row>
    <row r="2012" ht="12.75">
      <c r="C2012" s="103"/>
    </row>
    <row r="2013" ht="12.75">
      <c r="C2013" s="103"/>
    </row>
    <row r="2014" ht="12.75">
      <c r="C2014" s="103"/>
    </row>
    <row r="2015" ht="12.75">
      <c r="C2015" s="103"/>
    </row>
    <row r="2016" ht="12.75">
      <c r="C2016" s="103"/>
    </row>
    <row r="2017" ht="12.75">
      <c r="C2017" s="103"/>
    </row>
    <row r="2018" spans="3:6" ht="12.75">
      <c r="C2018" s="103"/>
      <c r="E2018" s="105"/>
      <c r="F2018" s="105"/>
    </row>
    <row r="2019" spans="3:6" ht="12.75">
      <c r="C2019" s="103"/>
      <c r="E2019" s="105"/>
      <c r="F2019" s="105"/>
    </row>
    <row r="2020" spans="3:6" ht="12.75">
      <c r="C2020" s="103"/>
      <c r="E2020" s="105"/>
      <c r="F2020" s="105"/>
    </row>
    <row r="2021" spans="3:6" ht="12.75">
      <c r="C2021" s="103"/>
      <c r="E2021" s="105"/>
      <c r="F2021" s="105"/>
    </row>
    <row r="2022" spans="3:6" ht="12.75">
      <c r="C2022" s="103"/>
      <c r="E2022" s="105"/>
      <c r="F2022" s="105"/>
    </row>
    <row r="2023" spans="3:6" ht="12.75">
      <c r="C2023" s="103"/>
      <c r="E2023" s="105"/>
      <c r="F2023" s="105"/>
    </row>
    <row r="2024" ht="12.75">
      <c r="C2024" s="103"/>
    </row>
    <row r="2025" spans="3:15" ht="12.75">
      <c r="C2025" s="103"/>
      <c r="G2025" s="105"/>
      <c r="I2025" s="105"/>
      <c r="L2025" s="105"/>
      <c r="N2025" s="105"/>
      <c r="O2025" s="105"/>
    </row>
    <row r="2026" spans="3:15" ht="12.75">
      <c r="C2026" s="103"/>
      <c r="G2026" s="105"/>
      <c r="H2026" s="105"/>
      <c r="I2026" s="105"/>
      <c r="L2026" s="105"/>
      <c r="M2026" s="105"/>
      <c r="N2026" s="105"/>
      <c r="O2026" s="105"/>
    </row>
    <row r="2027" spans="3:15" ht="12.75">
      <c r="C2027" s="103"/>
      <c r="H2027" s="105"/>
      <c r="I2027" s="105"/>
      <c r="M2027" s="105"/>
      <c r="N2027" s="105"/>
      <c r="O2027" s="105"/>
    </row>
    <row r="2028" spans="3:15" ht="12.75">
      <c r="C2028" s="103"/>
      <c r="I2028" s="105"/>
      <c r="N2028" s="105"/>
      <c r="O2028" s="105"/>
    </row>
    <row r="2029" spans="3:15" ht="12.75">
      <c r="C2029" s="103"/>
      <c r="I2029" s="105"/>
      <c r="N2029" s="105"/>
      <c r="O2029" s="105"/>
    </row>
    <row r="2030" spans="3:15" ht="12.75">
      <c r="C2030" s="103"/>
      <c r="G2030" s="105"/>
      <c r="H2030" s="105"/>
      <c r="I2030" s="105"/>
      <c r="L2030" s="105"/>
      <c r="M2030" s="105"/>
      <c r="N2030" s="105"/>
      <c r="O2030" s="105"/>
    </row>
    <row r="2031" ht="12.75">
      <c r="C2031" s="103"/>
    </row>
    <row r="2032" spans="3:15" ht="12.75">
      <c r="C2032" s="103"/>
      <c r="G2032" s="105"/>
      <c r="I2032" s="105"/>
      <c r="L2032" s="105"/>
      <c r="N2032" s="105"/>
      <c r="O2032" s="105"/>
    </row>
    <row r="2033" spans="3:15" ht="12.75">
      <c r="C2033" s="103"/>
      <c r="F2033" s="105"/>
      <c r="G2033" s="105"/>
      <c r="H2033" s="105"/>
      <c r="I2033" s="105"/>
      <c r="K2033" s="105"/>
      <c r="L2033" s="105"/>
      <c r="M2033" s="105"/>
      <c r="N2033" s="105"/>
      <c r="O2033" s="105"/>
    </row>
    <row r="2034" spans="3:15" ht="12.75">
      <c r="C2034" s="103"/>
      <c r="G2034" s="105"/>
      <c r="H2034" s="105"/>
      <c r="I2034" s="105"/>
      <c r="K2034" s="105"/>
      <c r="L2034" s="105"/>
      <c r="M2034" s="105"/>
      <c r="N2034" s="105"/>
      <c r="O2034" s="105"/>
    </row>
    <row r="2035" spans="3:15" ht="12.75">
      <c r="C2035" s="103"/>
      <c r="G2035" s="105"/>
      <c r="I2035" s="105"/>
      <c r="K2035" s="105"/>
      <c r="L2035" s="105"/>
      <c r="M2035" s="105"/>
      <c r="N2035" s="105"/>
      <c r="O2035" s="105"/>
    </row>
    <row r="2036" spans="3:15" ht="12.75">
      <c r="C2036" s="103"/>
      <c r="F2036" s="105"/>
      <c r="G2036" s="105"/>
      <c r="H2036" s="105"/>
      <c r="I2036" s="105"/>
      <c r="K2036" s="105"/>
      <c r="L2036" s="105"/>
      <c r="M2036" s="105"/>
      <c r="N2036" s="105"/>
      <c r="O2036" s="105"/>
    </row>
    <row r="2037" spans="3:15" ht="12.75">
      <c r="C2037" s="103"/>
      <c r="F2037" s="105"/>
      <c r="G2037" s="105"/>
      <c r="H2037" s="105"/>
      <c r="I2037" s="105"/>
      <c r="K2037" s="105"/>
      <c r="L2037" s="105"/>
      <c r="M2037" s="105"/>
      <c r="N2037" s="105"/>
      <c r="O2037" s="105"/>
    </row>
    <row r="2038" ht="12.75">
      <c r="C2038" s="103"/>
    </row>
    <row r="2039" spans="3:10" ht="12.75">
      <c r="C2039" s="103"/>
      <c r="H2039" s="105"/>
      <c r="I2039" s="105"/>
      <c r="J2039" s="105"/>
    </row>
    <row r="2040" ht="12.75">
      <c r="C2040" s="103"/>
    </row>
    <row r="2041" spans="3:10" ht="12.75">
      <c r="C2041" s="103"/>
      <c r="H2041" s="105"/>
      <c r="I2041" s="105"/>
      <c r="J2041" s="105"/>
    </row>
    <row r="2042" spans="3:10" ht="12.75">
      <c r="C2042" s="103"/>
      <c r="H2042" s="105"/>
      <c r="I2042" s="105"/>
      <c r="J2042" s="105"/>
    </row>
    <row r="2043" spans="3:10" ht="12.75">
      <c r="C2043" s="103"/>
      <c r="H2043" s="105"/>
      <c r="I2043" s="105"/>
      <c r="J2043" s="105"/>
    </row>
    <row r="2044" ht="12.75">
      <c r="C2044" s="103"/>
    </row>
    <row r="2045" ht="12.75">
      <c r="C2045" s="103"/>
    </row>
    <row r="2046" ht="12.75">
      <c r="C2046" s="103"/>
    </row>
    <row r="2047" ht="12.75">
      <c r="C2047" s="103"/>
    </row>
    <row r="2048" ht="12.75">
      <c r="C2048" s="103"/>
    </row>
    <row r="2049" ht="12.75">
      <c r="C2049" s="103"/>
    </row>
    <row r="2050" ht="12.75">
      <c r="C2050" s="103"/>
    </row>
    <row r="2051" ht="12.75">
      <c r="C2051" s="103"/>
    </row>
    <row r="2052" ht="12.75">
      <c r="C2052" s="103"/>
    </row>
    <row r="2053" ht="12.75">
      <c r="C2053" s="103"/>
    </row>
    <row r="2054" ht="12.75">
      <c r="C2054" s="103"/>
    </row>
    <row r="2055" ht="12.75">
      <c r="C2055" s="103"/>
    </row>
    <row r="2056" spans="3:6" ht="12.75">
      <c r="C2056" s="103"/>
      <c r="F2056" s="105"/>
    </row>
    <row r="2057" ht="12.75">
      <c r="C2057" s="103"/>
    </row>
    <row r="2058" ht="12.75">
      <c r="C2058" s="103"/>
    </row>
    <row r="2059" ht="12.75">
      <c r="C2059" s="103"/>
    </row>
    <row r="2060" ht="12.75">
      <c r="C2060" s="103"/>
    </row>
    <row r="2061" spans="3:6" ht="12.75">
      <c r="C2061" s="103"/>
      <c r="F2061" s="105"/>
    </row>
    <row r="2062" ht="12.75">
      <c r="C2062" s="103"/>
    </row>
    <row r="2063" spans="3:15" ht="12.75">
      <c r="C2063" s="103"/>
      <c r="O2063" s="105"/>
    </row>
    <row r="2064" ht="12.75">
      <c r="C2064" s="103"/>
    </row>
    <row r="2065" ht="12.75">
      <c r="C2065" s="103"/>
    </row>
    <row r="2066" ht="12.75">
      <c r="C2066" s="103"/>
    </row>
    <row r="2067" ht="12.75">
      <c r="C2067" s="103"/>
    </row>
    <row r="2068" spans="3:15" ht="12.75">
      <c r="C2068" s="103"/>
      <c r="O2068" s="105"/>
    </row>
    <row r="2069" ht="12.75">
      <c r="C2069" s="103"/>
    </row>
    <row r="2070" spans="3:15" ht="12.75">
      <c r="C2070" s="103"/>
      <c r="O2070" s="105"/>
    </row>
    <row r="2071" spans="3:15" ht="12.75">
      <c r="C2071" s="103"/>
      <c r="O2071" s="105"/>
    </row>
    <row r="2072" ht="12.75">
      <c r="C2072" s="103"/>
    </row>
    <row r="2073" ht="12.75">
      <c r="C2073" s="103"/>
    </row>
    <row r="2074" ht="12.75">
      <c r="C2074" s="103"/>
    </row>
    <row r="2075" spans="3:15" ht="12.75">
      <c r="C2075" s="103"/>
      <c r="O2075" s="105"/>
    </row>
    <row r="2076" ht="12.75">
      <c r="C2076" s="103"/>
    </row>
    <row r="2077" spans="3:10" ht="12.75">
      <c r="C2077" s="103"/>
      <c r="J2077" s="105"/>
    </row>
    <row r="2078" ht="12.75">
      <c r="C2078" s="103"/>
    </row>
    <row r="2079" spans="3:8" ht="12.75">
      <c r="C2079" s="103"/>
      <c r="H2079" s="105"/>
    </row>
    <row r="2080" spans="3:10" ht="12.75">
      <c r="C2080" s="103"/>
      <c r="H2080" s="105"/>
      <c r="J2080" s="105"/>
    </row>
    <row r="2081" spans="3:10" ht="12.75">
      <c r="C2081" s="103"/>
      <c r="H2081" s="105"/>
      <c r="I2081" s="105"/>
      <c r="J2081" s="105"/>
    </row>
    <row r="2082" ht="12.75">
      <c r="C2082" s="103"/>
    </row>
    <row r="2083" ht="12.75">
      <c r="C2083" s="103"/>
    </row>
    <row r="2084" ht="12.75">
      <c r="C2084" s="103"/>
    </row>
    <row r="2085" ht="12.75">
      <c r="C2085" s="103"/>
    </row>
    <row r="2086" ht="12.75">
      <c r="C2086" s="103"/>
    </row>
    <row r="2087" ht="12.75">
      <c r="C2087" s="103"/>
    </row>
    <row r="2088" ht="12.75">
      <c r="C2088" s="103"/>
    </row>
    <row r="2089" ht="12.75">
      <c r="C2089" s="103"/>
    </row>
    <row r="2090" ht="12.75">
      <c r="C2090" s="103"/>
    </row>
    <row r="2091" ht="12.75">
      <c r="C2091" s="103"/>
    </row>
    <row r="2092" ht="12.75">
      <c r="C2092" s="103"/>
    </row>
    <row r="2093" ht="12.75">
      <c r="C2093" s="103"/>
    </row>
    <row r="2094" ht="12.75">
      <c r="C2094" s="103"/>
    </row>
    <row r="2095" ht="12.75">
      <c r="C2095" s="103"/>
    </row>
    <row r="2096" ht="12.75">
      <c r="C2096" s="103"/>
    </row>
    <row r="2097" ht="12.75">
      <c r="C2097" s="103"/>
    </row>
    <row r="2098" ht="12.75">
      <c r="C2098" s="103"/>
    </row>
    <row r="2099" ht="12.75">
      <c r="C2099" s="103"/>
    </row>
    <row r="2100" ht="12.75">
      <c r="C2100" s="103"/>
    </row>
    <row r="2101" ht="12.75">
      <c r="C2101" s="103"/>
    </row>
    <row r="2102" ht="12.75">
      <c r="C2102" s="103"/>
    </row>
    <row r="2103" ht="12.75">
      <c r="C2103" s="103"/>
    </row>
    <row r="2104" ht="12.75">
      <c r="C2104" s="103"/>
    </row>
    <row r="2105" ht="12.75">
      <c r="C2105" s="103"/>
    </row>
    <row r="2106" ht="12.75">
      <c r="C2106" s="103"/>
    </row>
    <row r="2107" ht="12.75">
      <c r="C2107" s="103"/>
    </row>
    <row r="2108" ht="12.75">
      <c r="C2108" s="103"/>
    </row>
    <row r="2109" ht="12.75">
      <c r="C2109" s="103"/>
    </row>
    <row r="2110" ht="12.75">
      <c r="C2110" s="103"/>
    </row>
    <row r="2111" ht="12.75">
      <c r="C2111" s="103"/>
    </row>
    <row r="2112" ht="12.75">
      <c r="C2112" s="103"/>
    </row>
    <row r="2113" ht="12.75">
      <c r="C2113" s="103"/>
    </row>
    <row r="2114" ht="12.75">
      <c r="C2114" s="103"/>
    </row>
    <row r="2115" ht="12.75">
      <c r="C2115" s="103"/>
    </row>
    <row r="2116" ht="12.75">
      <c r="C2116" s="103"/>
    </row>
    <row r="2117" ht="12.75">
      <c r="C2117" s="103"/>
    </row>
    <row r="2118" ht="12.75">
      <c r="C2118" s="103"/>
    </row>
    <row r="2119" ht="12.75">
      <c r="C2119" s="103"/>
    </row>
    <row r="2120" ht="12.75">
      <c r="C2120" s="103"/>
    </row>
    <row r="2121" ht="12.75">
      <c r="C2121" s="103"/>
    </row>
    <row r="2122" ht="12.75">
      <c r="C2122" s="103"/>
    </row>
    <row r="2123" ht="12.75">
      <c r="C2123" s="103"/>
    </row>
    <row r="2124" ht="12.75">
      <c r="C2124" s="103"/>
    </row>
    <row r="2125" ht="12.75">
      <c r="C2125" s="103"/>
    </row>
    <row r="2126" ht="12.75">
      <c r="C2126" s="103"/>
    </row>
    <row r="2127" ht="12.75">
      <c r="C2127" s="103"/>
    </row>
    <row r="2128" ht="12.75">
      <c r="C2128" s="103"/>
    </row>
    <row r="2129" ht="12.75">
      <c r="C2129" s="103"/>
    </row>
    <row r="2130" ht="12.75">
      <c r="C2130" s="103"/>
    </row>
    <row r="2131" ht="12.75">
      <c r="C2131" s="103"/>
    </row>
    <row r="2132" ht="12.75">
      <c r="C2132" s="103"/>
    </row>
    <row r="2133" ht="12.75">
      <c r="C2133" s="103"/>
    </row>
    <row r="2134" ht="12.75">
      <c r="C2134" s="103"/>
    </row>
    <row r="2135" spans="3:6" ht="12.75">
      <c r="C2135" s="103"/>
      <c r="F2135" s="105"/>
    </row>
    <row r="2136" ht="12.75">
      <c r="C2136" s="103"/>
    </row>
    <row r="2137" spans="3:6" ht="12.75">
      <c r="C2137" s="103"/>
      <c r="F2137" s="105"/>
    </row>
    <row r="2138" ht="12.75">
      <c r="C2138" s="103"/>
    </row>
    <row r="2139" ht="12.75">
      <c r="C2139" s="103"/>
    </row>
    <row r="2140" ht="12.75">
      <c r="C2140" s="103"/>
    </row>
    <row r="2141" ht="12.75">
      <c r="C2141" s="103"/>
    </row>
    <row r="2142" spans="3:13" ht="12.75">
      <c r="C2142" s="103"/>
      <c r="H2142" s="105"/>
      <c r="M2142" s="105"/>
    </row>
    <row r="2143" ht="12.75">
      <c r="C2143" s="103"/>
    </row>
    <row r="2144" spans="3:13" ht="12.75">
      <c r="C2144" s="103"/>
      <c r="H2144" s="105"/>
      <c r="M2144" s="105"/>
    </row>
    <row r="2145" ht="12.75">
      <c r="C2145" s="103"/>
    </row>
    <row r="2146" ht="12.75">
      <c r="C2146" s="103"/>
    </row>
    <row r="2147" ht="12.75">
      <c r="C2147" s="103"/>
    </row>
    <row r="2148" ht="12.75">
      <c r="C2148" s="103"/>
    </row>
    <row r="2149" spans="3:14" ht="12.75">
      <c r="C2149" s="103"/>
      <c r="F2149" s="105"/>
      <c r="G2149" s="105"/>
      <c r="H2149" s="105"/>
      <c r="I2149" s="105"/>
      <c r="K2149" s="105"/>
      <c r="L2149" s="105"/>
      <c r="M2149" s="105"/>
      <c r="N2149" s="105"/>
    </row>
    <row r="2150" ht="12.75">
      <c r="C2150" s="103"/>
    </row>
    <row r="2151" spans="3:14" ht="12.75">
      <c r="C2151" s="103"/>
      <c r="F2151" s="105"/>
      <c r="G2151" s="105"/>
      <c r="H2151" s="105"/>
      <c r="I2151" s="105"/>
      <c r="K2151" s="105"/>
      <c r="L2151" s="105"/>
      <c r="M2151" s="105"/>
      <c r="N2151" s="105"/>
    </row>
    <row r="2152" ht="12.75">
      <c r="C2152" s="103"/>
    </row>
    <row r="2153" spans="3:9" ht="12.75">
      <c r="C2153" s="103"/>
      <c r="H2153" s="105"/>
      <c r="I2153" s="105"/>
    </row>
    <row r="2154" ht="12.75">
      <c r="C2154" s="103"/>
    </row>
    <row r="2155" spans="3:8" ht="12.75">
      <c r="C2155" s="103"/>
      <c r="H2155" s="105"/>
    </row>
    <row r="2156" spans="3:9" ht="12.75">
      <c r="C2156" s="103"/>
      <c r="H2156" s="105"/>
      <c r="I2156" s="105"/>
    </row>
    <row r="2157" spans="3:10" ht="12.75">
      <c r="C2157" s="103"/>
      <c r="H2157" s="105"/>
      <c r="I2157" s="105"/>
      <c r="J2157" s="105"/>
    </row>
    <row r="2158" ht="12.75">
      <c r="C2158" s="103"/>
    </row>
    <row r="2159" ht="12.75">
      <c r="C2159" s="103"/>
    </row>
    <row r="2160" ht="12.75">
      <c r="C2160" s="103"/>
    </row>
    <row r="2161" ht="12.75">
      <c r="C2161" s="103"/>
    </row>
    <row r="2162" ht="12.75">
      <c r="C2162" s="103"/>
    </row>
    <row r="2163" ht="12.75">
      <c r="C2163" s="103"/>
    </row>
    <row r="2164" ht="12.75">
      <c r="C2164" s="103"/>
    </row>
    <row r="2165" ht="12.75">
      <c r="C2165" s="103"/>
    </row>
    <row r="2166" ht="12.75">
      <c r="C2166" s="103"/>
    </row>
    <row r="2167" ht="12.75">
      <c r="C2167" s="103"/>
    </row>
    <row r="2168" ht="12.75">
      <c r="C2168" s="103"/>
    </row>
    <row r="2169" ht="12.75">
      <c r="C2169" s="103"/>
    </row>
    <row r="2170" spans="3:6" ht="12.75">
      <c r="C2170" s="103"/>
      <c r="E2170" s="105"/>
      <c r="F2170" s="105"/>
    </row>
    <row r="2171" spans="3:6" ht="12.75">
      <c r="C2171" s="103"/>
      <c r="E2171" s="105"/>
      <c r="F2171" s="105"/>
    </row>
    <row r="2172" spans="3:6" ht="12.75">
      <c r="C2172" s="103"/>
      <c r="E2172" s="105"/>
      <c r="F2172" s="105"/>
    </row>
    <row r="2173" spans="3:6" ht="12.75">
      <c r="C2173" s="103"/>
      <c r="E2173" s="105"/>
      <c r="F2173" s="105"/>
    </row>
    <row r="2174" spans="3:6" ht="12.75">
      <c r="C2174" s="103"/>
      <c r="E2174" s="105"/>
      <c r="F2174" s="105"/>
    </row>
    <row r="2175" spans="3:6" ht="12.75">
      <c r="C2175" s="103"/>
      <c r="E2175" s="105"/>
      <c r="F2175" s="105"/>
    </row>
    <row r="2176" ht="12.75">
      <c r="C2176" s="103"/>
    </row>
    <row r="2177" spans="3:15" ht="12.75">
      <c r="C2177" s="103"/>
      <c r="I2177" s="105"/>
      <c r="N2177" s="105"/>
      <c r="O2177" s="105"/>
    </row>
    <row r="2178" spans="3:15" ht="12.75">
      <c r="C2178" s="103"/>
      <c r="O2178" s="105"/>
    </row>
    <row r="2179" spans="3:15" ht="12.75">
      <c r="C2179" s="103"/>
      <c r="O2179" s="105"/>
    </row>
    <row r="2180" spans="3:14" ht="12.75">
      <c r="C2180" s="103"/>
      <c r="N2180" s="105"/>
    </row>
    <row r="2181" spans="3:15" ht="12.75">
      <c r="C2181" s="103"/>
      <c r="I2181" s="105"/>
      <c r="N2181" s="105"/>
      <c r="O2181" s="105"/>
    </row>
    <row r="2182" spans="3:15" ht="12.75">
      <c r="C2182" s="103"/>
      <c r="I2182" s="105"/>
      <c r="N2182" s="105"/>
      <c r="O2182" s="105"/>
    </row>
    <row r="2183" ht="12.75">
      <c r="C2183" s="103"/>
    </row>
    <row r="2184" spans="3:15" ht="12.75">
      <c r="C2184" s="103"/>
      <c r="I2184" s="105"/>
      <c r="N2184" s="105"/>
      <c r="O2184" s="105"/>
    </row>
    <row r="2185" spans="3:15" ht="12.75">
      <c r="C2185" s="103"/>
      <c r="O2185" s="105"/>
    </row>
    <row r="2186" spans="3:15" ht="12.75">
      <c r="C2186" s="103"/>
      <c r="O2186" s="105"/>
    </row>
    <row r="2187" spans="3:14" ht="12.75">
      <c r="C2187" s="103"/>
      <c r="L2187" s="105"/>
      <c r="N2187" s="105"/>
    </row>
    <row r="2188" spans="3:15" ht="12.75">
      <c r="C2188" s="103"/>
      <c r="G2188" s="105"/>
      <c r="I2188" s="105"/>
      <c r="L2188" s="105"/>
      <c r="N2188" s="105"/>
      <c r="O2188" s="105"/>
    </row>
    <row r="2189" spans="3:15" ht="12.75">
      <c r="C2189" s="103"/>
      <c r="G2189" s="105"/>
      <c r="I2189" s="105"/>
      <c r="L2189" s="105"/>
      <c r="M2189" s="105"/>
      <c r="N2189" s="105"/>
      <c r="O2189" s="105"/>
    </row>
    <row r="2190" ht="12.75">
      <c r="C2190" s="103"/>
    </row>
    <row r="2191" spans="3:10" ht="12.75">
      <c r="C2191" s="103"/>
      <c r="H2191" s="105"/>
      <c r="I2191" s="105"/>
      <c r="J2191" s="105"/>
    </row>
    <row r="2192" ht="12.75">
      <c r="C2192" s="103"/>
    </row>
    <row r="2193" spans="3:9" ht="12.75">
      <c r="C2193" s="103"/>
      <c r="H2193" s="105"/>
      <c r="I2193" s="105"/>
    </row>
    <row r="2194" spans="3:10" ht="12.75">
      <c r="C2194" s="103"/>
      <c r="H2194" s="105"/>
      <c r="I2194" s="105"/>
      <c r="J2194" s="105"/>
    </row>
    <row r="2195" spans="3:10" ht="12.75">
      <c r="C2195" s="103"/>
      <c r="H2195" s="105"/>
      <c r="I2195" s="105"/>
      <c r="J2195" s="105"/>
    </row>
    <row r="2196" ht="12.75">
      <c r="C2196" s="103"/>
    </row>
    <row r="2197" ht="12.75">
      <c r="C2197" s="103"/>
    </row>
    <row r="2198" ht="12.75">
      <c r="C2198" s="103"/>
    </row>
    <row r="2199" ht="12.75">
      <c r="C2199" s="103"/>
    </row>
    <row r="2200" ht="12.75">
      <c r="C2200" s="103"/>
    </row>
    <row r="2201" ht="12.75">
      <c r="C2201" s="103"/>
    </row>
    <row r="2202" ht="12.75">
      <c r="C2202" s="103"/>
    </row>
    <row r="2203" ht="12.75">
      <c r="C2203" s="103"/>
    </row>
    <row r="2204" ht="12.75">
      <c r="C2204" s="103"/>
    </row>
    <row r="2205" ht="12.75">
      <c r="C2205" s="103"/>
    </row>
    <row r="2206" ht="12.75">
      <c r="C2206" s="103"/>
    </row>
    <row r="2207" ht="12.75">
      <c r="C2207" s="103"/>
    </row>
    <row r="2208" spans="3:6" ht="12.75">
      <c r="C2208" s="103"/>
      <c r="E2208" s="105"/>
      <c r="F2208" s="105"/>
    </row>
    <row r="2209" spans="3:6" ht="12.75">
      <c r="C2209" s="103"/>
      <c r="E2209" s="105"/>
      <c r="F2209" s="105"/>
    </row>
    <row r="2210" spans="3:6" ht="12.75">
      <c r="C2210" s="103"/>
      <c r="E2210" s="105"/>
      <c r="F2210" s="105"/>
    </row>
    <row r="2211" spans="3:6" ht="12.75">
      <c r="C2211" s="103"/>
      <c r="E2211" s="105"/>
      <c r="F2211" s="105"/>
    </row>
    <row r="2212" spans="3:6" ht="12.75">
      <c r="C2212" s="103"/>
      <c r="E2212" s="105"/>
      <c r="F2212" s="105"/>
    </row>
    <row r="2213" spans="3:6" ht="12.75">
      <c r="C2213" s="103"/>
      <c r="E2213" s="105"/>
      <c r="F2213" s="105"/>
    </row>
    <row r="2214" ht="12.75">
      <c r="C2214" s="103"/>
    </row>
    <row r="2215" spans="3:15" ht="12.75">
      <c r="C2215" s="103"/>
      <c r="I2215" s="105"/>
      <c r="N2215" s="105"/>
      <c r="O2215" s="105"/>
    </row>
    <row r="2216" spans="3:15" ht="12.75">
      <c r="C2216" s="103"/>
      <c r="I2216" s="105"/>
      <c r="N2216" s="105"/>
      <c r="O2216" s="105"/>
    </row>
    <row r="2217" spans="3:15" ht="12.75">
      <c r="C2217" s="103"/>
      <c r="G2217" s="105"/>
      <c r="H2217" s="105"/>
      <c r="I2217" s="105"/>
      <c r="L2217" s="105"/>
      <c r="N2217" s="105"/>
      <c r="O2217" s="105"/>
    </row>
    <row r="2218" spans="3:15" ht="12.75">
      <c r="C2218" s="103"/>
      <c r="H2218" s="105"/>
      <c r="I2218" s="105"/>
      <c r="M2218" s="105"/>
      <c r="N2218" s="105"/>
      <c r="O2218" s="105"/>
    </row>
    <row r="2219" spans="3:15" ht="12.75">
      <c r="C2219" s="103"/>
      <c r="I2219" s="105"/>
      <c r="N2219" s="105"/>
      <c r="O2219" s="105"/>
    </row>
    <row r="2220" spans="3:15" ht="12.75">
      <c r="C2220" s="103"/>
      <c r="G2220" s="105"/>
      <c r="H2220" s="105"/>
      <c r="I2220" s="105"/>
      <c r="L2220" s="105"/>
      <c r="M2220" s="105"/>
      <c r="N2220" s="105"/>
      <c r="O2220" s="105"/>
    </row>
    <row r="2221" ht="12.75">
      <c r="C2221" s="103"/>
    </row>
    <row r="2222" spans="3:15" ht="12.75">
      <c r="C2222" s="103"/>
      <c r="I2222" s="105"/>
      <c r="N2222" s="105"/>
      <c r="O2222" s="105"/>
    </row>
    <row r="2223" spans="3:15" ht="12.75">
      <c r="C2223" s="103"/>
      <c r="I2223" s="105"/>
      <c r="L2223" s="105"/>
      <c r="M2223" s="105"/>
      <c r="N2223" s="105"/>
      <c r="O2223" s="105"/>
    </row>
    <row r="2224" spans="3:15" ht="12.75">
      <c r="C2224" s="103"/>
      <c r="F2224" s="105"/>
      <c r="G2224" s="105"/>
      <c r="H2224" s="105"/>
      <c r="I2224" s="105"/>
      <c r="J2224" s="105"/>
      <c r="K2224" s="105"/>
      <c r="L2224" s="105"/>
      <c r="M2224" s="105"/>
      <c r="N2224" s="105"/>
      <c r="O2224" s="105"/>
    </row>
    <row r="2225" spans="3:15" ht="12.75">
      <c r="C2225" s="103"/>
      <c r="F2225" s="105"/>
      <c r="G2225" s="105"/>
      <c r="H2225" s="105"/>
      <c r="I2225" s="105"/>
      <c r="K2225" s="105"/>
      <c r="L2225" s="105"/>
      <c r="M2225" s="105"/>
      <c r="N2225" s="105"/>
      <c r="O2225" s="105"/>
    </row>
    <row r="2226" spans="3:15" ht="12.75">
      <c r="C2226" s="103"/>
      <c r="G2226" s="105"/>
      <c r="I2226" s="105"/>
      <c r="K2226" s="105"/>
      <c r="L2226" s="105"/>
      <c r="M2226" s="105"/>
      <c r="N2226" s="105"/>
      <c r="O2226" s="105"/>
    </row>
    <row r="2227" spans="3:15" ht="12.75">
      <c r="C2227" s="103"/>
      <c r="F2227" s="105"/>
      <c r="G2227" s="105"/>
      <c r="H2227" s="105"/>
      <c r="I2227" s="105"/>
      <c r="J2227" s="105"/>
      <c r="K2227" s="105"/>
      <c r="L2227" s="105"/>
      <c r="M2227" s="105"/>
      <c r="N2227" s="105"/>
      <c r="O2227" s="105"/>
    </row>
    <row r="2228" ht="12.75">
      <c r="C2228" s="103"/>
    </row>
    <row r="2229" spans="3:10" ht="12.75">
      <c r="C2229" s="103"/>
      <c r="H2229" s="105"/>
      <c r="I2229" s="105"/>
      <c r="J2229" s="105"/>
    </row>
    <row r="2230" ht="12.75">
      <c r="C2230" s="103"/>
    </row>
    <row r="2231" spans="3:9" ht="12.75">
      <c r="C2231" s="103"/>
      <c r="H2231" s="105"/>
      <c r="I2231" s="105"/>
    </row>
    <row r="2232" spans="3:10" ht="12.75">
      <c r="C2232" s="103"/>
      <c r="H2232" s="105"/>
      <c r="I2232" s="105"/>
      <c r="J2232" s="105"/>
    </row>
    <row r="2233" spans="3:10" ht="12.75">
      <c r="C2233" s="103"/>
      <c r="H2233" s="105"/>
      <c r="I2233" s="105"/>
      <c r="J2233" s="105"/>
    </row>
    <row r="2234" ht="12.75">
      <c r="C2234" s="103"/>
    </row>
    <row r="2235" ht="12.75">
      <c r="C2235" s="103"/>
    </row>
    <row r="2236" ht="12.75">
      <c r="C2236" s="103"/>
    </row>
    <row r="2237" ht="12.75">
      <c r="C2237" s="103"/>
    </row>
    <row r="2238" ht="12.75">
      <c r="C2238" s="103"/>
    </row>
    <row r="2239" ht="12.75">
      <c r="C2239" s="103"/>
    </row>
    <row r="2240" ht="12.75">
      <c r="C2240" s="103"/>
    </row>
    <row r="2241" ht="12.75">
      <c r="C2241" s="103"/>
    </row>
    <row r="2242" ht="12.75">
      <c r="C2242" s="103"/>
    </row>
    <row r="2243" ht="12.75">
      <c r="C2243" s="103"/>
    </row>
    <row r="2244" ht="12.75">
      <c r="C2244" s="103"/>
    </row>
    <row r="2245" ht="12.75">
      <c r="C2245" s="103"/>
    </row>
    <row r="2246" spans="3:6" ht="12.75">
      <c r="C2246" s="103"/>
      <c r="E2246" s="105"/>
      <c r="F2246" s="105"/>
    </row>
    <row r="2247" spans="3:6" ht="12.75">
      <c r="C2247" s="103"/>
      <c r="E2247" s="105"/>
      <c r="F2247" s="105"/>
    </row>
    <row r="2248" spans="3:6" ht="12.75">
      <c r="C2248" s="103"/>
      <c r="E2248" s="105"/>
      <c r="F2248" s="105"/>
    </row>
    <row r="2249" spans="3:6" ht="12.75">
      <c r="C2249" s="103"/>
      <c r="E2249" s="105"/>
      <c r="F2249" s="105"/>
    </row>
    <row r="2250" spans="3:5" ht="12.75">
      <c r="C2250" s="103"/>
      <c r="E2250" s="105"/>
    </row>
    <row r="2251" spans="3:6" ht="12.75">
      <c r="C2251" s="103"/>
      <c r="E2251" s="105"/>
      <c r="F2251" s="105"/>
    </row>
    <row r="2252" ht="12.75">
      <c r="C2252" s="103"/>
    </row>
    <row r="2253" spans="3:15" ht="12.75">
      <c r="C2253" s="103"/>
      <c r="H2253" s="105"/>
      <c r="I2253" s="105"/>
      <c r="M2253" s="105"/>
      <c r="N2253" s="105"/>
      <c r="O2253" s="105"/>
    </row>
    <row r="2254" spans="3:15" ht="12.75">
      <c r="C2254" s="103"/>
      <c r="G2254" s="105"/>
      <c r="I2254" s="105"/>
      <c r="L2254" s="105"/>
      <c r="N2254" s="105"/>
      <c r="O2254" s="105"/>
    </row>
    <row r="2255" spans="3:15" ht="12.75">
      <c r="C2255" s="103"/>
      <c r="H2255" s="105"/>
      <c r="I2255" s="105"/>
      <c r="M2255" s="105"/>
      <c r="N2255" s="105"/>
      <c r="O2255" s="105"/>
    </row>
    <row r="2256" spans="3:15" ht="12.75">
      <c r="C2256" s="103"/>
      <c r="I2256" s="105"/>
      <c r="N2256" s="105"/>
      <c r="O2256" s="105"/>
    </row>
    <row r="2257" ht="12.75">
      <c r="C2257" s="103"/>
    </row>
    <row r="2258" spans="3:15" ht="12.75">
      <c r="C2258" s="103"/>
      <c r="G2258" s="105"/>
      <c r="H2258" s="105"/>
      <c r="I2258" s="105"/>
      <c r="L2258" s="105"/>
      <c r="M2258" s="105"/>
      <c r="N2258" s="105"/>
      <c r="O2258" s="105"/>
    </row>
    <row r="2259" ht="12.75">
      <c r="C2259" s="103"/>
    </row>
    <row r="2260" spans="3:15" ht="12.75">
      <c r="C2260" s="103"/>
      <c r="H2260" s="105"/>
      <c r="I2260" s="105"/>
      <c r="M2260" s="105"/>
      <c r="N2260" s="105"/>
      <c r="O2260" s="105"/>
    </row>
    <row r="2261" spans="3:15" ht="12.75">
      <c r="C2261" s="103"/>
      <c r="F2261" s="105"/>
      <c r="G2261" s="105"/>
      <c r="H2261" s="105"/>
      <c r="I2261" s="105"/>
      <c r="K2261" s="105"/>
      <c r="L2261" s="105"/>
      <c r="M2261" s="105"/>
      <c r="N2261" s="105"/>
      <c r="O2261" s="105"/>
    </row>
    <row r="2262" spans="3:15" ht="12.75">
      <c r="C2262" s="103"/>
      <c r="G2262" s="105"/>
      <c r="H2262" s="105"/>
      <c r="I2262" s="105"/>
      <c r="K2262" s="105"/>
      <c r="L2262" s="105"/>
      <c r="M2262" s="105"/>
      <c r="N2262" s="105"/>
      <c r="O2262" s="105"/>
    </row>
    <row r="2263" spans="3:15" ht="12.75">
      <c r="C2263" s="103"/>
      <c r="F2263" s="105"/>
      <c r="G2263" s="105"/>
      <c r="H2263" s="105"/>
      <c r="I2263" s="105"/>
      <c r="K2263" s="105"/>
      <c r="L2263" s="105"/>
      <c r="M2263" s="105"/>
      <c r="N2263" s="105"/>
      <c r="O2263" s="105"/>
    </row>
    <row r="2264" spans="3:15" ht="12.75">
      <c r="C2264" s="103"/>
      <c r="O2264" s="105"/>
    </row>
    <row r="2265" spans="3:15" ht="12.75">
      <c r="C2265" s="103"/>
      <c r="F2265" s="105"/>
      <c r="G2265" s="105"/>
      <c r="H2265" s="105"/>
      <c r="I2265" s="105"/>
      <c r="K2265" s="105"/>
      <c r="L2265" s="105"/>
      <c r="M2265" s="105"/>
      <c r="N2265" s="105"/>
      <c r="O2265" s="105"/>
    </row>
    <row r="2266" ht="12.75">
      <c r="C2266" s="103"/>
    </row>
    <row r="2267" spans="3:10" ht="12.75">
      <c r="C2267" s="103"/>
      <c r="H2267" s="105"/>
      <c r="I2267" s="105"/>
      <c r="J2267" s="105"/>
    </row>
    <row r="2268" ht="12.75">
      <c r="C2268" s="103"/>
    </row>
    <row r="2269" spans="3:9" ht="12.75">
      <c r="C2269" s="103"/>
      <c r="H2269" s="105"/>
      <c r="I2269" s="105"/>
    </row>
    <row r="2270" spans="3:10" ht="12.75">
      <c r="C2270" s="103"/>
      <c r="H2270" s="105"/>
      <c r="I2270" s="105"/>
      <c r="J2270" s="105"/>
    </row>
    <row r="2271" spans="3:10" ht="12.75">
      <c r="C2271" s="103"/>
      <c r="H2271" s="105"/>
      <c r="I2271" s="105"/>
      <c r="J2271" s="105"/>
    </row>
    <row r="2272" ht="12.75">
      <c r="C2272" s="103"/>
    </row>
    <row r="2273" ht="12.75">
      <c r="C2273" s="103"/>
    </row>
    <row r="2274" ht="12.75">
      <c r="C2274" s="103"/>
    </row>
    <row r="2275" ht="12.75">
      <c r="C2275" s="103"/>
    </row>
    <row r="2276" ht="12.75">
      <c r="C2276" s="103"/>
    </row>
    <row r="2277" ht="12.75">
      <c r="C2277" s="103"/>
    </row>
    <row r="2278" ht="12.75">
      <c r="C2278" s="103"/>
    </row>
    <row r="2279" ht="12.75">
      <c r="C2279" s="103"/>
    </row>
    <row r="2280" ht="12.75">
      <c r="C2280" s="103"/>
    </row>
    <row r="2281" ht="12.75">
      <c r="C2281" s="103"/>
    </row>
    <row r="2282" ht="12.75">
      <c r="C2282" s="103"/>
    </row>
    <row r="2283" ht="12.75">
      <c r="C2283" s="103"/>
    </row>
    <row r="2284" ht="12.75">
      <c r="C2284" s="103"/>
    </row>
    <row r="2285" ht="12.75">
      <c r="C2285" s="103"/>
    </row>
    <row r="2286" ht="12.75">
      <c r="C2286" s="103"/>
    </row>
    <row r="2287" ht="12.75">
      <c r="C2287" s="103"/>
    </row>
    <row r="2288" ht="12.75">
      <c r="C2288" s="103"/>
    </row>
    <row r="2289" ht="12.75">
      <c r="C2289" s="103"/>
    </row>
    <row r="2290" ht="12.75">
      <c r="C2290" s="103"/>
    </row>
    <row r="2291" ht="12.75">
      <c r="C2291" s="103"/>
    </row>
    <row r="2292" ht="12.75">
      <c r="C2292" s="103"/>
    </row>
    <row r="2293" ht="12.75">
      <c r="C2293" s="103"/>
    </row>
    <row r="2294" ht="12.75">
      <c r="C2294" s="103"/>
    </row>
    <row r="2295" ht="12.75">
      <c r="C2295" s="103"/>
    </row>
    <row r="2296" ht="12.75">
      <c r="C2296" s="103"/>
    </row>
    <row r="2297" ht="12.75">
      <c r="C2297" s="103"/>
    </row>
    <row r="2298" ht="12.75">
      <c r="C2298" s="103"/>
    </row>
    <row r="2299" ht="12.75">
      <c r="C2299" s="103"/>
    </row>
    <row r="2300" ht="12.75">
      <c r="C2300" s="103"/>
    </row>
    <row r="2301" ht="12.75">
      <c r="C2301" s="103"/>
    </row>
    <row r="2302" ht="12.75">
      <c r="C2302" s="103"/>
    </row>
    <row r="2303" ht="12.75">
      <c r="C2303" s="103"/>
    </row>
    <row r="2304" ht="12.75">
      <c r="C2304" s="103"/>
    </row>
    <row r="2305" ht="12.75">
      <c r="C2305" s="103"/>
    </row>
    <row r="2306" ht="12.75">
      <c r="C2306" s="103"/>
    </row>
    <row r="2307" ht="12.75">
      <c r="C2307" s="103"/>
    </row>
    <row r="2308" ht="12.75">
      <c r="C2308" s="103"/>
    </row>
    <row r="2309" spans="3:9" ht="12.75">
      <c r="C2309" s="103"/>
      <c r="H2309" s="105"/>
      <c r="I2309" s="105"/>
    </row>
    <row r="2310" ht="12.75">
      <c r="C2310" s="103"/>
    </row>
    <row r="2311" ht="12.75">
      <c r="C2311" s="103"/>
    </row>
    <row r="2312" ht="12.75">
      <c r="C2312" s="103"/>
    </row>
    <row r="2313" ht="12.75">
      <c r="C2313" s="103"/>
    </row>
    <row r="2314" ht="12.75">
      <c r="C2314" s="103"/>
    </row>
    <row r="2315" ht="12.75">
      <c r="C2315" s="103"/>
    </row>
    <row r="2316" ht="12.75">
      <c r="C2316" s="103"/>
    </row>
    <row r="2317" ht="12.75">
      <c r="C2317" s="103"/>
    </row>
    <row r="2318" ht="12.75">
      <c r="C2318" s="103"/>
    </row>
    <row r="2319" ht="12.75">
      <c r="C2319" s="103"/>
    </row>
    <row r="2320" ht="12.75">
      <c r="C2320" s="103"/>
    </row>
    <row r="2321" ht="12.75">
      <c r="C2321" s="103"/>
    </row>
    <row r="2322" ht="12.75">
      <c r="C2322" s="103"/>
    </row>
    <row r="2323" ht="12.75">
      <c r="C2323" s="103"/>
    </row>
    <row r="2324" spans="3:6" ht="12.75">
      <c r="C2324" s="103"/>
      <c r="F2324" s="105"/>
    </row>
    <row r="2325" spans="3:6" ht="12.75">
      <c r="C2325" s="103"/>
      <c r="E2325" s="105"/>
      <c r="F2325" s="105"/>
    </row>
    <row r="2326" spans="3:6" ht="12.75">
      <c r="C2326" s="103"/>
      <c r="F2326" s="105"/>
    </row>
    <row r="2327" spans="3:6" ht="12.75">
      <c r="C2327" s="103"/>
      <c r="E2327" s="105"/>
      <c r="F2327" s="105"/>
    </row>
    <row r="2328" ht="12.75">
      <c r="C2328" s="103"/>
    </row>
    <row r="2329" ht="12.75">
      <c r="C2329" s="103"/>
    </row>
    <row r="2330" ht="12.75">
      <c r="C2330" s="103"/>
    </row>
    <row r="2331" spans="3:15" ht="12.75">
      <c r="C2331" s="103"/>
      <c r="I2331" s="105"/>
      <c r="N2331" s="105"/>
      <c r="O2331" s="105"/>
    </row>
    <row r="2332" spans="3:15" ht="12.75">
      <c r="C2332" s="103"/>
      <c r="I2332" s="105"/>
      <c r="N2332" s="105"/>
      <c r="O2332" s="105"/>
    </row>
    <row r="2333" ht="12.75">
      <c r="C2333" s="103"/>
    </row>
    <row r="2334" spans="3:15" ht="12.75">
      <c r="C2334" s="103"/>
      <c r="I2334" s="105"/>
      <c r="N2334" s="105"/>
      <c r="O2334" s="105"/>
    </row>
    <row r="2335" ht="12.75">
      <c r="C2335" s="103"/>
    </row>
    <row r="2336" ht="12.75">
      <c r="C2336" s="103"/>
    </row>
    <row r="2337" ht="12.75">
      <c r="C2337" s="103"/>
    </row>
    <row r="2338" spans="3:15" ht="12.75">
      <c r="C2338" s="103"/>
      <c r="I2338" s="105"/>
      <c r="L2338" s="105"/>
      <c r="N2338" s="105"/>
      <c r="O2338" s="105"/>
    </row>
    <row r="2339" spans="3:15" ht="12.75">
      <c r="C2339" s="103"/>
      <c r="G2339" s="105"/>
      <c r="I2339" s="105"/>
      <c r="L2339" s="105"/>
      <c r="M2339" s="105"/>
      <c r="N2339" s="105"/>
      <c r="O2339" s="105"/>
    </row>
    <row r="2340" spans="3:14" ht="12.75">
      <c r="C2340" s="103"/>
      <c r="L2340" s="105"/>
      <c r="N2340" s="105"/>
    </row>
    <row r="2341" spans="3:15" ht="12.75">
      <c r="C2341" s="103"/>
      <c r="G2341" s="105"/>
      <c r="I2341" s="105"/>
      <c r="K2341" s="105"/>
      <c r="L2341" s="105"/>
      <c r="M2341" s="105"/>
      <c r="N2341" s="105"/>
      <c r="O2341" s="105"/>
    </row>
    <row r="2342" ht="12.75">
      <c r="C2342" s="103"/>
    </row>
    <row r="2343" spans="3:10" ht="12.75">
      <c r="C2343" s="103"/>
      <c r="H2343" s="105"/>
      <c r="I2343" s="105"/>
      <c r="J2343" s="105"/>
    </row>
    <row r="2344" ht="12.75">
      <c r="C2344" s="103"/>
    </row>
    <row r="2345" spans="3:9" ht="12.75">
      <c r="C2345" s="103"/>
      <c r="H2345" s="105"/>
      <c r="I2345" s="105"/>
    </row>
    <row r="2346" spans="3:10" ht="12.75">
      <c r="C2346" s="103"/>
      <c r="H2346" s="105"/>
      <c r="I2346" s="105"/>
      <c r="J2346" s="105"/>
    </row>
    <row r="2347" spans="3:10" ht="12.75">
      <c r="C2347" s="103"/>
      <c r="H2347" s="105"/>
      <c r="I2347" s="105"/>
      <c r="J2347" s="105"/>
    </row>
    <row r="2348" ht="12.75">
      <c r="C2348" s="103"/>
    </row>
    <row r="2349" ht="12.75">
      <c r="C2349" s="103"/>
    </row>
    <row r="2350" ht="12.75">
      <c r="C2350" s="103"/>
    </row>
    <row r="2351" ht="12.75">
      <c r="C2351" s="103"/>
    </row>
    <row r="2352" ht="12.75">
      <c r="C2352" s="103"/>
    </row>
    <row r="2353" ht="12.75">
      <c r="C2353" s="103"/>
    </row>
    <row r="2354" ht="12.75">
      <c r="C2354" s="103"/>
    </row>
    <row r="2355" ht="12.75">
      <c r="C2355" s="103"/>
    </row>
    <row r="2356" ht="12.75">
      <c r="C2356" s="103"/>
    </row>
    <row r="2357" ht="12.75">
      <c r="C2357" s="103"/>
    </row>
    <row r="2358" ht="12.75">
      <c r="C2358" s="103"/>
    </row>
    <row r="2359" ht="12.75">
      <c r="C2359" s="103"/>
    </row>
    <row r="2360" spans="3:6" ht="12.75">
      <c r="C2360" s="103"/>
      <c r="F2360" s="105"/>
    </row>
    <row r="2361" spans="3:6" ht="12.75">
      <c r="C2361" s="103"/>
      <c r="F2361" s="105"/>
    </row>
    <row r="2362" spans="3:6" ht="12.75">
      <c r="C2362" s="103"/>
      <c r="F2362" s="105"/>
    </row>
    <row r="2363" ht="12.75">
      <c r="C2363" s="103"/>
    </row>
    <row r="2364" ht="12.75">
      <c r="C2364" s="103"/>
    </row>
    <row r="2365" spans="3:6" ht="12.75">
      <c r="C2365" s="103"/>
      <c r="E2365" s="105"/>
      <c r="F2365" s="105"/>
    </row>
    <row r="2366" ht="12.75">
      <c r="C2366" s="103"/>
    </row>
    <row r="2367" spans="3:14" ht="12.75">
      <c r="C2367" s="103"/>
      <c r="I2367" s="105"/>
      <c r="N2367" s="105"/>
    </row>
    <row r="2368" spans="3:14" ht="12.75">
      <c r="C2368" s="103"/>
      <c r="I2368" s="105"/>
      <c r="N2368" s="105"/>
    </row>
    <row r="2369" spans="3:14" ht="12.75">
      <c r="C2369" s="103"/>
      <c r="H2369" s="105"/>
      <c r="I2369" s="105"/>
      <c r="M2369" s="105"/>
      <c r="N2369" s="105"/>
    </row>
    <row r="2370" ht="12.75">
      <c r="C2370" s="103"/>
    </row>
    <row r="2371" ht="12.75">
      <c r="C2371" s="103"/>
    </row>
    <row r="2372" spans="3:14" ht="12.75">
      <c r="C2372" s="103"/>
      <c r="H2372" s="105"/>
      <c r="I2372" s="105"/>
      <c r="M2372" s="105"/>
      <c r="N2372" s="105"/>
    </row>
    <row r="2373" ht="12.75">
      <c r="C2373" s="103"/>
    </row>
    <row r="2374" spans="3:14" ht="12.75">
      <c r="C2374" s="103"/>
      <c r="I2374" s="105"/>
      <c r="N2374" s="105"/>
    </row>
    <row r="2375" spans="3:14" ht="12.75">
      <c r="C2375" s="103"/>
      <c r="G2375" s="105"/>
      <c r="H2375" s="105"/>
      <c r="I2375" s="105"/>
      <c r="L2375" s="105"/>
      <c r="M2375" s="105"/>
      <c r="N2375" s="105"/>
    </row>
    <row r="2376" spans="3:14" ht="12.75">
      <c r="C2376" s="103"/>
      <c r="G2376" s="105"/>
      <c r="H2376" s="105"/>
      <c r="I2376" s="105"/>
      <c r="K2376" s="105"/>
      <c r="L2376" s="105"/>
      <c r="M2376" s="105"/>
      <c r="N2376" s="105"/>
    </row>
    <row r="2377" ht="12.75">
      <c r="C2377" s="103"/>
    </row>
    <row r="2378" ht="12.75">
      <c r="C2378" s="103"/>
    </row>
    <row r="2379" spans="3:14" ht="12.75">
      <c r="C2379" s="103"/>
      <c r="G2379" s="105"/>
      <c r="H2379" s="105"/>
      <c r="I2379" s="105"/>
      <c r="K2379" s="105"/>
      <c r="L2379" s="105"/>
      <c r="M2379" s="105"/>
      <c r="N2379" s="105"/>
    </row>
    <row r="2380" ht="12.75">
      <c r="C2380" s="103"/>
    </row>
    <row r="2381" spans="3:9" ht="12.75">
      <c r="C2381" s="103"/>
      <c r="H2381" s="105"/>
      <c r="I2381" s="105"/>
    </row>
    <row r="2382" ht="12.75">
      <c r="C2382" s="103"/>
    </row>
    <row r="2383" spans="3:9" ht="12.75">
      <c r="C2383" s="103"/>
      <c r="H2383" s="105"/>
      <c r="I2383" s="105"/>
    </row>
    <row r="2384" spans="3:9" ht="12.75">
      <c r="C2384" s="103"/>
      <c r="H2384" s="105"/>
      <c r="I2384" s="105"/>
    </row>
    <row r="2385" spans="3:10" ht="12.75">
      <c r="C2385" s="103"/>
      <c r="H2385" s="105"/>
      <c r="I2385" s="105"/>
      <c r="J2385" s="105"/>
    </row>
    <row r="2386" ht="12.75">
      <c r="C2386" s="103"/>
    </row>
    <row r="2387" ht="12.75">
      <c r="C2387" s="103"/>
    </row>
    <row r="2388" ht="12.75">
      <c r="C2388" s="103"/>
    </row>
    <row r="2389" ht="12.75">
      <c r="C2389" s="103"/>
    </row>
    <row r="2390" ht="12.75">
      <c r="C2390" s="103"/>
    </row>
    <row r="2391" ht="12.75">
      <c r="C2391" s="103"/>
    </row>
    <row r="2392" ht="12.75">
      <c r="C2392" s="103"/>
    </row>
    <row r="2393" ht="12.75">
      <c r="C2393" s="103"/>
    </row>
    <row r="2394" ht="12.75">
      <c r="C2394" s="103"/>
    </row>
    <row r="2395" ht="12.75">
      <c r="C2395" s="103"/>
    </row>
    <row r="2396" ht="12.75">
      <c r="C2396" s="103"/>
    </row>
    <row r="2397" ht="12.75">
      <c r="C2397" s="103"/>
    </row>
    <row r="2398" spans="3:6" ht="12.75">
      <c r="C2398" s="103"/>
      <c r="E2398" s="105"/>
      <c r="F2398" s="105"/>
    </row>
    <row r="2399" spans="3:6" ht="12.75">
      <c r="C2399" s="103"/>
      <c r="E2399" s="105"/>
      <c r="F2399" s="105"/>
    </row>
    <row r="2400" spans="3:6" ht="12.75">
      <c r="C2400" s="103"/>
      <c r="E2400" s="105"/>
      <c r="F2400" s="105"/>
    </row>
    <row r="2401" spans="3:6" ht="12.75">
      <c r="C2401" s="103"/>
      <c r="E2401" s="105"/>
      <c r="F2401" s="105"/>
    </row>
    <row r="2402" spans="3:6" ht="12.75">
      <c r="C2402" s="103"/>
      <c r="E2402" s="105"/>
      <c r="F2402" s="105"/>
    </row>
    <row r="2403" spans="3:6" ht="12.75">
      <c r="C2403" s="103"/>
      <c r="E2403" s="105"/>
      <c r="F2403" s="105"/>
    </row>
    <row r="2404" ht="12.75">
      <c r="C2404" s="103"/>
    </row>
    <row r="2405" spans="3:15" ht="12.75">
      <c r="C2405" s="103"/>
      <c r="G2405" s="105"/>
      <c r="H2405" s="105"/>
      <c r="I2405" s="105"/>
      <c r="L2405" s="105"/>
      <c r="M2405" s="105"/>
      <c r="N2405" s="105"/>
      <c r="O2405" s="105"/>
    </row>
    <row r="2406" spans="3:15" ht="12.75">
      <c r="C2406" s="103"/>
      <c r="H2406" s="105"/>
      <c r="I2406" s="105"/>
      <c r="M2406" s="105"/>
      <c r="N2406" s="105"/>
      <c r="O2406" s="105"/>
    </row>
    <row r="2407" spans="3:15" ht="12.75">
      <c r="C2407" s="103"/>
      <c r="G2407" s="105"/>
      <c r="I2407" s="105"/>
      <c r="L2407" s="105"/>
      <c r="N2407" s="105"/>
      <c r="O2407" s="105"/>
    </row>
    <row r="2408" spans="3:15" ht="12.75">
      <c r="C2408" s="103"/>
      <c r="I2408" s="105"/>
      <c r="N2408" s="105"/>
      <c r="O2408" s="105"/>
    </row>
    <row r="2409" spans="3:15" ht="12.75">
      <c r="C2409" s="103"/>
      <c r="H2409" s="105"/>
      <c r="I2409" s="105"/>
      <c r="M2409" s="105"/>
      <c r="N2409" s="105"/>
      <c r="O2409" s="105"/>
    </row>
    <row r="2410" spans="3:15" ht="12.75">
      <c r="C2410" s="103"/>
      <c r="G2410" s="105"/>
      <c r="H2410" s="105"/>
      <c r="I2410" s="105"/>
      <c r="L2410" s="105"/>
      <c r="M2410" s="105"/>
      <c r="N2410" s="105"/>
      <c r="O2410" s="105"/>
    </row>
    <row r="2411" ht="12.75">
      <c r="C2411" s="103"/>
    </row>
    <row r="2412" spans="3:15" ht="12.75">
      <c r="C2412" s="103"/>
      <c r="G2412" s="105"/>
      <c r="H2412" s="105"/>
      <c r="I2412" s="105"/>
      <c r="L2412" s="105"/>
      <c r="M2412" s="105"/>
      <c r="N2412" s="105"/>
      <c r="O2412" s="105"/>
    </row>
    <row r="2413" spans="3:15" ht="12.75">
      <c r="C2413" s="103"/>
      <c r="G2413" s="105"/>
      <c r="H2413" s="105"/>
      <c r="I2413" s="105"/>
      <c r="L2413" s="105"/>
      <c r="M2413" s="105"/>
      <c r="N2413" s="105"/>
      <c r="O2413" s="105"/>
    </row>
    <row r="2414" spans="3:15" ht="12.75">
      <c r="C2414" s="103"/>
      <c r="F2414" s="105"/>
      <c r="G2414" s="105"/>
      <c r="H2414" s="105"/>
      <c r="I2414" s="105"/>
      <c r="J2414" s="105"/>
      <c r="K2414" s="105"/>
      <c r="L2414" s="105"/>
      <c r="M2414" s="105"/>
      <c r="N2414" s="105"/>
      <c r="O2414" s="105"/>
    </row>
    <row r="2415" spans="3:15" ht="12.75">
      <c r="C2415" s="103"/>
      <c r="F2415" s="105"/>
      <c r="G2415" s="105"/>
      <c r="H2415" s="105"/>
      <c r="I2415" s="105"/>
      <c r="K2415" s="105"/>
      <c r="L2415" s="105"/>
      <c r="M2415" s="105"/>
      <c r="N2415" s="105"/>
      <c r="O2415" s="105"/>
    </row>
    <row r="2416" spans="3:15" ht="12.75">
      <c r="C2416" s="103"/>
      <c r="E2416" s="105"/>
      <c r="F2416" s="105"/>
      <c r="G2416" s="105"/>
      <c r="H2416" s="105"/>
      <c r="I2416" s="105"/>
      <c r="J2416" s="105"/>
      <c r="K2416" s="105"/>
      <c r="L2416" s="105"/>
      <c r="M2416" s="105"/>
      <c r="N2416" s="105"/>
      <c r="O2416" s="105"/>
    </row>
    <row r="2417" spans="3:15" ht="12.75">
      <c r="C2417" s="103"/>
      <c r="E2417" s="105"/>
      <c r="F2417" s="105"/>
      <c r="G2417" s="105"/>
      <c r="H2417" s="105"/>
      <c r="I2417" s="105"/>
      <c r="J2417" s="105"/>
      <c r="K2417" s="105"/>
      <c r="L2417" s="105"/>
      <c r="M2417" s="105"/>
      <c r="N2417" s="105"/>
      <c r="O2417" s="105"/>
    </row>
    <row r="2418" ht="12.75">
      <c r="C2418" s="103"/>
    </row>
    <row r="2419" spans="3:10" ht="12.75">
      <c r="C2419" s="103"/>
      <c r="H2419" s="105"/>
      <c r="I2419" s="105"/>
      <c r="J2419" s="105"/>
    </row>
    <row r="2420" ht="12.75">
      <c r="C2420" s="103"/>
    </row>
    <row r="2421" spans="3:10" ht="12.75">
      <c r="C2421" s="103"/>
      <c r="H2421" s="105"/>
      <c r="I2421" s="105"/>
      <c r="J2421" s="105"/>
    </row>
    <row r="2422" spans="3:10" ht="12.75">
      <c r="C2422" s="103"/>
      <c r="H2422" s="105"/>
      <c r="I2422" s="105"/>
      <c r="J2422" s="105"/>
    </row>
    <row r="2423" spans="3:10" ht="12.75">
      <c r="C2423" s="103"/>
      <c r="H2423" s="105"/>
      <c r="I2423" s="105"/>
      <c r="J2423" s="105"/>
    </row>
    <row r="2424" ht="12.75">
      <c r="C2424" s="103"/>
    </row>
    <row r="2425" ht="12.75">
      <c r="C2425" s="103"/>
    </row>
    <row r="2426" ht="12.75">
      <c r="C2426" s="103"/>
    </row>
    <row r="2427" ht="12.75">
      <c r="C2427" s="103"/>
    </row>
    <row r="2428" ht="12.75">
      <c r="C2428" s="103"/>
    </row>
    <row r="2429" ht="12.75">
      <c r="C2429" s="103"/>
    </row>
    <row r="2430" ht="12.75">
      <c r="C2430" s="103"/>
    </row>
    <row r="2431" ht="12.75">
      <c r="C2431" s="103"/>
    </row>
    <row r="2432" ht="12.75">
      <c r="C2432" s="103"/>
    </row>
    <row r="2433" ht="12.75">
      <c r="C2433" s="103"/>
    </row>
    <row r="2434" ht="12.75">
      <c r="C2434" s="103"/>
    </row>
    <row r="2435" ht="12.75">
      <c r="C2435" s="103"/>
    </row>
    <row r="2436" spans="3:6" ht="12.75">
      <c r="C2436" s="103"/>
      <c r="F2436" s="105"/>
    </row>
    <row r="2437" spans="3:6" ht="12.75">
      <c r="C2437" s="103"/>
      <c r="F2437" s="105"/>
    </row>
    <row r="2438" ht="12.75">
      <c r="C2438" s="103"/>
    </row>
    <row r="2439" ht="12.75">
      <c r="C2439" s="103"/>
    </row>
    <row r="2440" ht="12.75">
      <c r="C2440" s="103"/>
    </row>
    <row r="2441" spans="3:6" ht="12.75">
      <c r="C2441" s="103"/>
      <c r="F2441" s="105"/>
    </row>
    <row r="2442" ht="12.75">
      <c r="C2442" s="103"/>
    </row>
    <row r="2443" spans="3:14" ht="12.75">
      <c r="C2443" s="103"/>
      <c r="N2443" s="105"/>
    </row>
    <row r="2444" spans="3:14" ht="12.75">
      <c r="C2444" s="103"/>
      <c r="I2444" s="105"/>
      <c r="N2444" s="105"/>
    </row>
    <row r="2445" ht="12.75">
      <c r="C2445" s="103"/>
    </row>
    <row r="2446" ht="12.75">
      <c r="C2446" s="103"/>
    </row>
    <row r="2447" ht="12.75">
      <c r="C2447" s="103"/>
    </row>
    <row r="2448" spans="3:14" ht="12.75">
      <c r="C2448" s="103"/>
      <c r="I2448" s="105"/>
      <c r="N2448" s="105"/>
    </row>
    <row r="2449" ht="12.75">
      <c r="C2449" s="103"/>
    </row>
    <row r="2450" spans="3:14" ht="12.75">
      <c r="C2450" s="103"/>
      <c r="N2450" s="105"/>
    </row>
    <row r="2451" spans="3:14" ht="12.75">
      <c r="C2451" s="103"/>
      <c r="I2451" s="105"/>
      <c r="N2451" s="105"/>
    </row>
    <row r="2452" ht="12.75">
      <c r="C2452" s="103"/>
    </row>
    <row r="2453" ht="12.75">
      <c r="C2453" s="103"/>
    </row>
    <row r="2454" ht="12.75">
      <c r="C2454" s="103"/>
    </row>
    <row r="2455" spans="3:14" ht="12.75">
      <c r="C2455" s="103"/>
      <c r="I2455" s="105"/>
      <c r="N2455" s="105"/>
    </row>
    <row r="2456" ht="12.75">
      <c r="C2456" s="103"/>
    </row>
    <row r="2457" spans="3:9" ht="12.75">
      <c r="C2457" s="103"/>
      <c r="H2457" s="105"/>
      <c r="I2457" s="105"/>
    </row>
    <row r="2458" ht="12.75">
      <c r="C2458" s="103"/>
    </row>
    <row r="2459" spans="3:9" ht="12.75">
      <c r="C2459" s="103"/>
      <c r="H2459" s="105"/>
      <c r="I2459" s="105"/>
    </row>
    <row r="2460" spans="3:9" ht="12.75">
      <c r="C2460" s="103"/>
      <c r="H2460" s="105"/>
      <c r="I2460" s="105"/>
    </row>
    <row r="2461" spans="3:10" ht="12.75">
      <c r="C2461" s="103"/>
      <c r="H2461" s="105"/>
      <c r="I2461" s="105"/>
      <c r="J2461" s="105"/>
    </row>
    <row r="2462" ht="12.75">
      <c r="C2462" s="103"/>
    </row>
    <row r="2463" ht="12.75">
      <c r="C2463" s="103"/>
    </row>
    <row r="2464" ht="12.75">
      <c r="C2464" s="103"/>
    </row>
    <row r="2465" ht="12.75">
      <c r="C2465" s="103"/>
    </row>
    <row r="2466" ht="12.75">
      <c r="C2466" s="103"/>
    </row>
    <row r="2467" ht="12.75">
      <c r="C2467" s="103"/>
    </row>
    <row r="2468" ht="12.75">
      <c r="C2468" s="103"/>
    </row>
    <row r="2469" ht="12.75">
      <c r="C2469" s="103"/>
    </row>
    <row r="2470" ht="12.75">
      <c r="C2470" s="103"/>
    </row>
    <row r="2471" ht="12.75">
      <c r="C2471" s="103"/>
    </row>
    <row r="2472" ht="12.75">
      <c r="C2472" s="103"/>
    </row>
    <row r="2473" ht="12.75">
      <c r="C2473" s="103"/>
    </row>
    <row r="2474" spans="3:6" ht="12.75">
      <c r="C2474" s="103"/>
      <c r="E2474" s="105"/>
      <c r="F2474" s="105"/>
    </row>
    <row r="2475" spans="3:6" ht="12.75">
      <c r="C2475" s="103"/>
      <c r="E2475" s="105"/>
      <c r="F2475" s="105"/>
    </row>
    <row r="2476" spans="3:6" ht="12.75">
      <c r="C2476" s="103"/>
      <c r="E2476" s="105"/>
      <c r="F2476" s="105"/>
    </row>
    <row r="2477" spans="3:6" ht="12.75">
      <c r="C2477" s="103"/>
      <c r="E2477" s="105"/>
      <c r="F2477" s="105"/>
    </row>
    <row r="2478" spans="3:6" ht="12.75">
      <c r="C2478" s="103"/>
      <c r="E2478" s="105"/>
      <c r="F2478" s="105"/>
    </row>
    <row r="2479" spans="3:6" ht="12.75">
      <c r="C2479" s="103"/>
      <c r="E2479" s="105"/>
      <c r="F2479" s="105"/>
    </row>
    <row r="2480" ht="12.75">
      <c r="C2480" s="103"/>
    </row>
    <row r="2481" spans="3:15" ht="12.75">
      <c r="C2481" s="103"/>
      <c r="H2481" s="105"/>
      <c r="I2481" s="105"/>
      <c r="M2481" s="105"/>
      <c r="N2481" s="105"/>
      <c r="O2481" s="105"/>
    </row>
    <row r="2482" spans="3:15" ht="12.75">
      <c r="C2482" s="103"/>
      <c r="G2482" s="105"/>
      <c r="H2482" s="105"/>
      <c r="I2482" s="105"/>
      <c r="L2482" s="105"/>
      <c r="M2482" s="105"/>
      <c r="N2482" s="105"/>
      <c r="O2482" s="105"/>
    </row>
    <row r="2483" spans="3:15" ht="12.75">
      <c r="C2483" s="103"/>
      <c r="G2483" s="105"/>
      <c r="H2483" s="105"/>
      <c r="I2483" s="105"/>
      <c r="L2483" s="105"/>
      <c r="M2483" s="105"/>
      <c r="N2483" s="105"/>
      <c r="O2483" s="105"/>
    </row>
    <row r="2484" spans="3:15" ht="12.75">
      <c r="C2484" s="103"/>
      <c r="H2484" s="105"/>
      <c r="I2484" s="105"/>
      <c r="M2484" s="105"/>
      <c r="N2484" s="105"/>
      <c r="O2484" s="105"/>
    </row>
    <row r="2485" spans="3:15" ht="12.75">
      <c r="C2485" s="103"/>
      <c r="H2485" s="105"/>
      <c r="I2485" s="105"/>
      <c r="M2485" s="105"/>
      <c r="N2485" s="105"/>
      <c r="O2485" s="105"/>
    </row>
    <row r="2486" spans="3:15" ht="12.75">
      <c r="C2486" s="103"/>
      <c r="G2486" s="105"/>
      <c r="H2486" s="105"/>
      <c r="I2486" s="105"/>
      <c r="L2486" s="105"/>
      <c r="M2486" s="105"/>
      <c r="N2486" s="105"/>
      <c r="O2486" s="105"/>
    </row>
    <row r="2487" ht="12.75">
      <c r="C2487" s="103"/>
    </row>
    <row r="2488" spans="3:15" ht="12.75">
      <c r="C2488" s="103"/>
      <c r="H2488" s="105"/>
      <c r="I2488" s="105"/>
      <c r="M2488" s="105"/>
      <c r="N2488" s="105"/>
      <c r="O2488" s="105"/>
    </row>
    <row r="2489" spans="3:15" ht="12.75">
      <c r="C2489" s="103"/>
      <c r="F2489" s="105"/>
      <c r="G2489" s="105"/>
      <c r="H2489" s="105"/>
      <c r="I2489" s="105"/>
      <c r="K2489" s="105"/>
      <c r="L2489" s="105"/>
      <c r="M2489" s="105"/>
      <c r="N2489" s="105"/>
      <c r="O2489" s="105"/>
    </row>
    <row r="2490" spans="3:15" ht="12.75">
      <c r="C2490" s="103"/>
      <c r="E2490" s="105"/>
      <c r="F2490" s="105"/>
      <c r="G2490" s="105"/>
      <c r="H2490" s="105"/>
      <c r="I2490" s="105"/>
      <c r="J2490" s="105"/>
      <c r="K2490" s="105"/>
      <c r="L2490" s="105"/>
      <c r="M2490" s="105"/>
      <c r="N2490" s="105"/>
      <c r="O2490" s="105"/>
    </row>
    <row r="2491" spans="3:15" ht="12.75">
      <c r="C2491" s="103"/>
      <c r="F2491" s="105"/>
      <c r="G2491" s="105"/>
      <c r="H2491" s="105"/>
      <c r="I2491" s="105"/>
      <c r="K2491" s="105"/>
      <c r="L2491" s="105"/>
      <c r="M2491" s="105"/>
      <c r="N2491" s="105"/>
      <c r="O2491" s="105"/>
    </row>
    <row r="2492" spans="3:15" ht="12.75">
      <c r="C2492" s="103"/>
      <c r="E2492" s="105"/>
      <c r="F2492" s="105"/>
      <c r="G2492" s="105"/>
      <c r="H2492" s="105"/>
      <c r="I2492" s="105"/>
      <c r="J2492" s="105"/>
      <c r="K2492" s="105"/>
      <c r="L2492" s="105"/>
      <c r="M2492" s="105"/>
      <c r="N2492" s="105"/>
      <c r="O2492" s="105"/>
    </row>
    <row r="2493" spans="3:15" ht="12.75">
      <c r="C2493" s="103"/>
      <c r="E2493" s="105"/>
      <c r="F2493" s="105"/>
      <c r="G2493" s="105"/>
      <c r="H2493" s="105"/>
      <c r="I2493" s="105"/>
      <c r="J2493" s="105"/>
      <c r="K2493" s="105"/>
      <c r="L2493" s="105"/>
      <c r="M2493" s="105"/>
      <c r="N2493" s="105"/>
      <c r="O2493" s="105"/>
    </row>
    <row r="2494" ht="12.75">
      <c r="C2494" s="103"/>
    </row>
    <row r="2495" spans="3:10" ht="12.75">
      <c r="C2495" s="103"/>
      <c r="H2495" s="105"/>
      <c r="I2495" s="105"/>
      <c r="J2495" s="105"/>
    </row>
    <row r="2496" ht="12.75">
      <c r="C2496" s="103"/>
    </row>
    <row r="2497" spans="3:10" ht="12.75">
      <c r="C2497" s="103"/>
      <c r="H2497" s="105"/>
      <c r="I2497" s="105"/>
      <c r="J2497" s="105"/>
    </row>
    <row r="2498" spans="3:10" ht="12.75">
      <c r="C2498" s="103"/>
      <c r="H2498" s="105"/>
      <c r="I2498" s="105"/>
      <c r="J2498" s="105"/>
    </row>
    <row r="2499" spans="3:10" ht="12.75">
      <c r="C2499" s="103"/>
      <c r="H2499" s="105"/>
      <c r="I2499" s="105"/>
      <c r="J2499" s="105"/>
    </row>
    <row r="2500" ht="12.75">
      <c r="C2500" s="103"/>
    </row>
    <row r="2501" ht="12.75">
      <c r="C2501" s="103"/>
    </row>
    <row r="2502" ht="12.75">
      <c r="C2502" s="103"/>
    </row>
    <row r="2503" ht="12.75">
      <c r="C2503" s="103"/>
    </row>
    <row r="2504" ht="12.75">
      <c r="C2504" s="103"/>
    </row>
    <row r="2505" ht="12.75">
      <c r="C2505" s="103"/>
    </row>
    <row r="2506" ht="12.75">
      <c r="C2506" s="103"/>
    </row>
    <row r="2507" ht="12.75">
      <c r="C2507" s="103"/>
    </row>
    <row r="2508" ht="12.75">
      <c r="C2508" s="103"/>
    </row>
    <row r="2509" ht="12.75">
      <c r="C2509" s="103"/>
    </row>
    <row r="2510" ht="12.75">
      <c r="C2510" s="103"/>
    </row>
    <row r="2511" ht="12.75">
      <c r="C2511" s="103"/>
    </row>
    <row r="2512" spans="3:6" ht="12.75">
      <c r="C2512" s="103"/>
      <c r="E2512" s="105"/>
      <c r="F2512" s="105"/>
    </row>
    <row r="2513" spans="3:6" ht="12.75">
      <c r="C2513" s="103"/>
      <c r="E2513" s="105"/>
      <c r="F2513" s="105"/>
    </row>
    <row r="2514" spans="3:6" ht="12.75">
      <c r="C2514" s="103"/>
      <c r="E2514" s="105"/>
      <c r="F2514" s="105"/>
    </row>
    <row r="2515" spans="3:6" ht="12.75">
      <c r="C2515" s="103"/>
      <c r="E2515" s="105"/>
      <c r="F2515" s="105"/>
    </row>
    <row r="2516" spans="3:6" ht="12.75">
      <c r="C2516" s="103"/>
      <c r="E2516" s="105"/>
      <c r="F2516" s="105"/>
    </row>
    <row r="2517" spans="3:6" ht="12.75">
      <c r="C2517" s="103"/>
      <c r="E2517" s="105"/>
      <c r="F2517" s="105"/>
    </row>
    <row r="2518" ht="12.75">
      <c r="C2518" s="103"/>
    </row>
    <row r="2519" spans="3:15" ht="12.75">
      <c r="C2519" s="103"/>
      <c r="G2519" s="105"/>
      <c r="H2519" s="105"/>
      <c r="I2519" s="105"/>
      <c r="L2519" s="105"/>
      <c r="M2519" s="105"/>
      <c r="N2519" s="105"/>
      <c r="O2519" s="105"/>
    </row>
    <row r="2520" spans="3:15" ht="12.75">
      <c r="C2520" s="103"/>
      <c r="G2520" s="105"/>
      <c r="H2520" s="105"/>
      <c r="I2520" s="105"/>
      <c r="L2520" s="105"/>
      <c r="M2520" s="105"/>
      <c r="N2520" s="105"/>
      <c r="O2520" s="105"/>
    </row>
    <row r="2521" spans="3:15" ht="12.75">
      <c r="C2521" s="103"/>
      <c r="G2521" s="105"/>
      <c r="H2521" s="105"/>
      <c r="I2521" s="105"/>
      <c r="L2521" s="105"/>
      <c r="M2521" s="105"/>
      <c r="N2521" s="105"/>
      <c r="O2521" s="105"/>
    </row>
    <row r="2522" spans="3:15" ht="12.75">
      <c r="C2522" s="103"/>
      <c r="G2522" s="105"/>
      <c r="H2522" s="105"/>
      <c r="I2522" s="105"/>
      <c r="L2522" s="105"/>
      <c r="M2522" s="105"/>
      <c r="N2522" s="105"/>
      <c r="O2522" s="105"/>
    </row>
    <row r="2523" spans="3:15" ht="12.75">
      <c r="C2523" s="103"/>
      <c r="H2523" s="105"/>
      <c r="I2523" s="105"/>
      <c r="M2523" s="105"/>
      <c r="N2523" s="105"/>
      <c r="O2523" s="105"/>
    </row>
    <row r="2524" spans="3:15" ht="12.75">
      <c r="C2524" s="103"/>
      <c r="G2524" s="105"/>
      <c r="H2524" s="105"/>
      <c r="I2524" s="105"/>
      <c r="L2524" s="105"/>
      <c r="M2524" s="105"/>
      <c r="N2524" s="105"/>
      <c r="O2524" s="105"/>
    </row>
    <row r="2525" ht="12.75">
      <c r="C2525" s="103"/>
    </row>
    <row r="2526" spans="3:15" ht="12.75">
      <c r="C2526" s="103"/>
      <c r="G2526" s="105"/>
      <c r="H2526" s="105"/>
      <c r="I2526" s="105"/>
      <c r="L2526" s="105"/>
      <c r="M2526" s="105"/>
      <c r="N2526" s="105"/>
      <c r="O2526" s="105"/>
    </row>
    <row r="2527" spans="3:15" ht="12.75">
      <c r="C2527" s="103"/>
      <c r="F2527" s="105"/>
      <c r="G2527" s="105"/>
      <c r="H2527" s="105"/>
      <c r="I2527" s="105"/>
      <c r="K2527" s="105"/>
      <c r="L2527" s="105"/>
      <c r="M2527" s="105"/>
      <c r="N2527" s="105"/>
      <c r="O2527" s="105"/>
    </row>
    <row r="2528" spans="3:15" ht="12.75">
      <c r="C2528" s="103"/>
      <c r="E2528" s="105"/>
      <c r="F2528" s="105"/>
      <c r="G2528" s="105"/>
      <c r="H2528" s="105"/>
      <c r="I2528" s="105"/>
      <c r="J2528" s="105"/>
      <c r="K2528" s="105"/>
      <c r="L2528" s="105"/>
      <c r="M2528" s="105"/>
      <c r="N2528" s="105"/>
      <c r="O2528" s="105"/>
    </row>
    <row r="2529" spans="3:15" ht="12.75">
      <c r="C2529" s="103"/>
      <c r="E2529" s="105"/>
      <c r="F2529" s="105"/>
      <c r="G2529" s="105"/>
      <c r="H2529" s="105"/>
      <c r="I2529" s="105"/>
      <c r="K2529" s="105"/>
      <c r="L2529" s="105"/>
      <c r="M2529" s="105"/>
      <c r="N2529" s="105"/>
      <c r="O2529" s="105"/>
    </row>
    <row r="2530" spans="3:15" ht="12.75">
      <c r="C2530" s="103"/>
      <c r="E2530" s="105"/>
      <c r="F2530" s="105"/>
      <c r="G2530" s="105"/>
      <c r="H2530" s="105"/>
      <c r="I2530" s="105"/>
      <c r="J2530" s="105"/>
      <c r="K2530" s="105"/>
      <c r="L2530" s="105"/>
      <c r="M2530" s="105"/>
      <c r="N2530" s="105"/>
      <c r="O2530" s="105"/>
    </row>
    <row r="2531" spans="3:15" ht="12.75">
      <c r="C2531" s="103"/>
      <c r="E2531" s="105"/>
      <c r="F2531" s="105"/>
      <c r="G2531" s="105"/>
      <c r="H2531" s="105"/>
      <c r="I2531" s="105"/>
      <c r="J2531" s="105"/>
      <c r="K2531" s="105"/>
      <c r="L2531" s="105"/>
      <c r="M2531" s="105"/>
      <c r="N2531" s="105"/>
      <c r="O2531" s="105"/>
    </row>
    <row r="2532" ht="12.75">
      <c r="C2532" s="103"/>
    </row>
    <row r="2533" spans="3:10" ht="12.75">
      <c r="C2533" s="103"/>
      <c r="H2533" s="105"/>
      <c r="I2533" s="105"/>
      <c r="J2533" s="105"/>
    </row>
    <row r="2534" ht="12.75">
      <c r="C2534" s="103"/>
    </row>
    <row r="2535" spans="3:10" ht="12.75">
      <c r="C2535" s="103"/>
      <c r="H2535" s="105"/>
      <c r="I2535" s="105"/>
      <c r="J2535" s="105"/>
    </row>
    <row r="2536" spans="3:10" ht="12.75">
      <c r="C2536" s="103"/>
      <c r="H2536" s="105"/>
      <c r="I2536" s="105"/>
      <c r="J2536" s="105"/>
    </row>
    <row r="2537" spans="3:10" ht="12.75">
      <c r="C2537" s="103"/>
      <c r="H2537" s="105"/>
      <c r="I2537" s="105"/>
      <c r="J2537" s="105"/>
    </row>
    <row r="2538" ht="12.75">
      <c r="C2538" s="103"/>
    </row>
    <row r="2539" ht="12.75">
      <c r="C2539" s="103"/>
    </row>
    <row r="2540" ht="12.75">
      <c r="C2540" s="103"/>
    </row>
    <row r="2541" ht="12.75">
      <c r="C2541" s="103"/>
    </row>
    <row r="2542" ht="12.75">
      <c r="C2542" s="103"/>
    </row>
    <row r="2543" ht="12.75">
      <c r="C2543" s="103"/>
    </row>
    <row r="2544" ht="12.75">
      <c r="C2544" s="103"/>
    </row>
    <row r="2545" ht="12.75">
      <c r="C2545" s="103"/>
    </row>
    <row r="2546" ht="12.75">
      <c r="C2546" s="103"/>
    </row>
    <row r="2547" ht="12.75">
      <c r="C2547" s="103"/>
    </row>
    <row r="2548" ht="12.75">
      <c r="C2548" s="103"/>
    </row>
    <row r="2549" ht="12.75">
      <c r="C2549" s="103"/>
    </row>
    <row r="2550" spans="3:6" ht="12.75">
      <c r="C2550" s="103"/>
      <c r="E2550" s="105"/>
      <c r="F2550" s="105"/>
    </row>
    <row r="2551" spans="3:6" ht="12.75">
      <c r="C2551" s="103"/>
      <c r="E2551" s="105"/>
      <c r="F2551" s="105"/>
    </row>
    <row r="2552" spans="3:6" ht="12.75">
      <c r="C2552" s="103"/>
      <c r="E2552" s="105"/>
      <c r="F2552" s="105"/>
    </row>
    <row r="2553" spans="3:6" ht="12.75">
      <c r="C2553" s="103"/>
      <c r="E2553" s="105"/>
      <c r="F2553" s="105"/>
    </row>
    <row r="2554" spans="3:6" ht="12.75">
      <c r="C2554" s="103"/>
      <c r="E2554" s="105"/>
      <c r="F2554" s="105"/>
    </row>
    <row r="2555" spans="3:6" ht="12.75">
      <c r="C2555" s="103"/>
      <c r="E2555" s="105"/>
      <c r="F2555" s="105"/>
    </row>
    <row r="2556" ht="12.75">
      <c r="C2556" s="103"/>
    </row>
    <row r="2557" spans="3:15" ht="12.75">
      <c r="C2557" s="103"/>
      <c r="H2557" s="105"/>
      <c r="I2557" s="105"/>
      <c r="M2557" s="105"/>
      <c r="N2557" s="105"/>
      <c r="O2557" s="105"/>
    </row>
    <row r="2558" spans="3:15" ht="12.75">
      <c r="C2558" s="103"/>
      <c r="N2558" s="105"/>
      <c r="O2558" s="105"/>
    </row>
    <row r="2559" spans="3:15" ht="12.75">
      <c r="C2559" s="103"/>
      <c r="G2559" s="105"/>
      <c r="I2559" s="105"/>
      <c r="L2559" s="105"/>
      <c r="N2559" s="105"/>
      <c r="O2559" s="105"/>
    </row>
    <row r="2560" spans="3:15" ht="12.75">
      <c r="C2560" s="103"/>
      <c r="O2560" s="105"/>
    </row>
    <row r="2561" ht="12.75">
      <c r="C2561" s="103"/>
    </row>
    <row r="2562" spans="3:15" ht="12.75">
      <c r="C2562" s="103"/>
      <c r="G2562" s="105"/>
      <c r="H2562" s="105"/>
      <c r="I2562" s="105"/>
      <c r="L2562" s="105"/>
      <c r="M2562" s="105"/>
      <c r="N2562" s="105"/>
      <c r="O2562" s="105"/>
    </row>
    <row r="2563" ht="12.75">
      <c r="C2563" s="103"/>
    </row>
    <row r="2564" spans="3:15" ht="12.75">
      <c r="C2564" s="103"/>
      <c r="H2564" s="105"/>
      <c r="I2564" s="105"/>
      <c r="M2564" s="105"/>
      <c r="N2564" s="105"/>
      <c r="O2564" s="105"/>
    </row>
    <row r="2565" spans="3:15" ht="12.75">
      <c r="C2565" s="103"/>
      <c r="I2565" s="105"/>
      <c r="L2565" s="105"/>
      <c r="N2565" s="105"/>
      <c r="O2565" s="105"/>
    </row>
    <row r="2566" spans="3:15" ht="12.75">
      <c r="C2566" s="103"/>
      <c r="F2566" s="105"/>
      <c r="G2566" s="105"/>
      <c r="H2566" s="105"/>
      <c r="I2566" s="105"/>
      <c r="J2566" s="105"/>
      <c r="K2566" s="105"/>
      <c r="L2566" s="105"/>
      <c r="M2566" s="105"/>
      <c r="N2566" s="105"/>
      <c r="O2566" s="105"/>
    </row>
    <row r="2567" spans="3:15" ht="12.75">
      <c r="C2567" s="103"/>
      <c r="O2567" s="105"/>
    </row>
    <row r="2568" spans="3:15" ht="12.75">
      <c r="C2568" s="103"/>
      <c r="L2568" s="105"/>
      <c r="N2568" s="105"/>
      <c r="O2568" s="105"/>
    </row>
    <row r="2569" spans="3:15" ht="12.75">
      <c r="C2569" s="103"/>
      <c r="F2569" s="105"/>
      <c r="G2569" s="105"/>
      <c r="H2569" s="105"/>
      <c r="I2569" s="105"/>
      <c r="J2569" s="105"/>
      <c r="K2569" s="105"/>
      <c r="L2569" s="105"/>
      <c r="M2569" s="105"/>
      <c r="N2569" s="105"/>
      <c r="O2569" s="105"/>
    </row>
    <row r="2570" ht="12.75">
      <c r="C2570" s="103"/>
    </row>
    <row r="2571" spans="3:10" ht="12.75">
      <c r="C2571" s="103"/>
      <c r="H2571" s="105"/>
      <c r="I2571" s="105"/>
      <c r="J2571" s="105"/>
    </row>
    <row r="2572" ht="12.75">
      <c r="C2572" s="103"/>
    </row>
    <row r="2573" spans="3:9" ht="12.75">
      <c r="C2573" s="103"/>
      <c r="H2573" s="105"/>
      <c r="I2573" s="105"/>
    </row>
    <row r="2574" spans="3:10" ht="12.75">
      <c r="C2574" s="103"/>
      <c r="H2574" s="105"/>
      <c r="I2574" s="105"/>
      <c r="J2574" s="105"/>
    </row>
    <row r="2575" spans="3:10" ht="12.75">
      <c r="C2575" s="103"/>
      <c r="H2575" s="105"/>
      <c r="I2575" s="105"/>
      <c r="J2575" s="105"/>
    </row>
    <row r="2576" ht="12.75">
      <c r="C2576" s="103"/>
    </row>
    <row r="2577" ht="12.75">
      <c r="C2577" s="103"/>
    </row>
    <row r="2578" ht="12.75">
      <c r="C2578" s="103"/>
    </row>
    <row r="2579" ht="12.75">
      <c r="C2579" s="103"/>
    </row>
    <row r="2580" ht="12.75">
      <c r="C2580" s="103"/>
    </row>
    <row r="2581" ht="12.75">
      <c r="C2581" s="103"/>
    </row>
    <row r="2582" ht="12.75">
      <c r="C2582" s="103"/>
    </row>
    <row r="2583" ht="12.75">
      <c r="C2583" s="103"/>
    </row>
    <row r="2584" ht="12.75">
      <c r="C2584" s="103"/>
    </row>
    <row r="2585" ht="12.75">
      <c r="C2585" s="103"/>
    </row>
    <row r="2586" ht="12.75">
      <c r="C2586" s="103"/>
    </row>
    <row r="2587" ht="12.75">
      <c r="C2587" s="103"/>
    </row>
    <row r="2588" spans="3:6" ht="12.75">
      <c r="C2588" s="103"/>
      <c r="F2588" s="105"/>
    </row>
    <row r="2589" spans="3:6" ht="12.75">
      <c r="C2589" s="103"/>
      <c r="F2589" s="105"/>
    </row>
    <row r="2590" spans="3:6" ht="12.75">
      <c r="C2590" s="103"/>
      <c r="F2590" s="105"/>
    </row>
    <row r="2591" spans="3:6" ht="12.75">
      <c r="C2591" s="103"/>
      <c r="F2591" s="105"/>
    </row>
    <row r="2592" ht="12.75">
      <c r="C2592" s="103"/>
    </row>
    <row r="2593" spans="3:11" ht="12.75">
      <c r="C2593" s="103"/>
      <c r="E2593" s="105"/>
      <c r="F2593" s="105"/>
      <c r="K2593" s="105"/>
    </row>
    <row r="2594" ht="12.75">
      <c r="C2594" s="103"/>
    </row>
    <row r="2595" spans="3:14" ht="12.75">
      <c r="C2595" s="103"/>
      <c r="I2595" s="105"/>
      <c r="N2595" s="105"/>
    </row>
    <row r="2596" spans="3:15" ht="12.75">
      <c r="C2596" s="103"/>
      <c r="O2596" s="105"/>
    </row>
    <row r="2597" spans="3:15" ht="12.75">
      <c r="C2597" s="103"/>
      <c r="O2597" s="105"/>
    </row>
    <row r="2598" spans="3:15" ht="12.75">
      <c r="C2598" s="103"/>
      <c r="O2598" s="105"/>
    </row>
    <row r="2599" ht="12.75">
      <c r="C2599" s="103"/>
    </row>
    <row r="2600" spans="3:15" ht="12.75">
      <c r="C2600" s="103"/>
      <c r="I2600" s="105"/>
      <c r="N2600" s="105"/>
      <c r="O2600" s="105"/>
    </row>
    <row r="2601" ht="12.75">
      <c r="C2601" s="103"/>
    </row>
    <row r="2602" spans="3:14" ht="12.75">
      <c r="C2602" s="103"/>
      <c r="I2602" s="105"/>
      <c r="N2602" s="105"/>
    </row>
    <row r="2603" spans="3:15" ht="12.75">
      <c r="C2603" s="103"/>
      <c r="O2603" s="105"/>
    </row>
    <row r="2604" spans="3:15" ht="12.75">
      <c r="C2604" s="103"/>
      <c r="O2604" s="105"/>
    </row>
    <row r="2605" spans="3:15" ht="12.75">
      <c r="C2605" s="103"/>
      <c r="O2605" s="105"/>
    </row>
    <row r="2606" ht="12.75">
      <c r="C2606" s="103"/>
    </row>
    <row r="2607" spans="3:15" ht="12.75">
      <c r="C2607" s="103"/>
      <c r="I2607" s="105"/>
      <c r="N2607" s="105"/>
      <c r="O2607" s="105"/>
    </row>
    <row r="2608" ht="12.75">
      <c r="C2608" s="103"/>
    </row>
    <row r="2609" spans="3:10" ht="12.75">
      <c r="C2609" s="103"/>
      <c r="I2609" s="105"/>
      <c r="J2609" s="105"/>
    </row>
    <row r="2610" ht="12.75">
      <c r="C2610" s="103"/>
    </row>
    <row r="2611" spans="3:9" ht="12.75">
      <c r="C2611" s="103"/>
      <c r="H2611" s="105"/>
      <c r="I2611" s="105"/>
    </row>
    <row r="2612" spans="3:10" ht="12.75">
      <c r="C2612" s="103"/>
      <c r="H2612" s="105"/>
      <c r="I2612" s="105"/>
      <c r="J2612" s="105"/>
    </row>
    <row r="2613" spans="3:10" ht="12.75">
      <c r="C2613" s="103"/>
      <c r="H2613" s="105"/>
      <c r="I2613" s="105"/>
      <c r="J2613" s="105"/>
    </row>
    <row r="2614" ht="12.75">
      <c r="C2614" s="103"/>
    </row>
    <row r="2615" ht="12.75">
      <c r="C2615" s="103"/>
    </row>
    <row r="2616" ht="12.75">
      <c r="C2616" s="103"/>
    </row>
    <row r="2617" ht="12.75">
      <c r="C2617" s="103"/>
    </row>
    <row r="2618" ht="12.75">
      <c r="C2618" s="103"/>
    </row>
    <row r="2619" ht="12.75">
      <c r="C2619" s="103"/>
    </row>
    <row r="2620" ht="12.75">
      <c r="C2620" s="103"/>
    </row>
    <row r="2621" ht="12.75">
      <c r="C2621" s="103"/>
    </row>
    <row r="2622" ht="12.75">
      <c r="C2622" s="103"/>
    </row>
    <row r="2623" ht="12.75">
      <c r="C2623" s="103"/>
    </row>
    <row r="2624" ht="12.75">
      <c r="C2624" s="103"/>
    </row>
    <row r="2625" ht="12.75">
      <c r="C2625" s="103"/>
    </row>
    <row r="2626" spans="3:6" ht="12.75">
      <c r="C2626" s="103"/>
      <c r="E2626" s="105"/>
      <c r="F2626" s="105"/>
    </row>
    <row r="2627" spans="3:6" ht="12.75">
      <c r="C2627" s="103"/>
      <c r="E2627" s="105"/>
      <c r="F2627" s="105"/>
    </row>
    <row r="2628" spans="3:6" ht="12.75">
      <c r="C2628" s="103"/>
      <c r="E2628" s="105"/>
      <c r="F2628" s="105"/>
    </row>
    <row r="2629" spans="3:6" ht="12.75">
      <c r="C2629" s="103"/>
      <c r="E2629" s="105"/>
      <c r="F2629" s="105"/>
    </row>
    <row r="2630" spans="3:6" ht="12.75">
      <c r="C2630" s="103"/>
      <c r="E2630" s="105"/>
      <c r="F2630" s="105"/>
    </row>
    <row r="2631" spans="3:6" ht="12.75">
      <c r="C2631" s="103"/>
      <c r="E2631" s="105"/>
      <c r="F2631" s="105"/>
    </row>
    <row r="2632" ht="12.75">
      <c r="C2632" s="103"/>
    </row>
    <row r="2633" spans="3:15" ht="12.75">
      <c r="C2633" s="103"/>
      <c r="G2633" s="105"/>
      <c r="H2633" s="105"/>
      <c r="I2633" s="105"/>
      <c r="L2633" s="105"/>
      <c r="M2633" s="105"/>
      <c r="N2633" s="105"/>
      <c r="O2633" s="105"/>
    </row>
    <row r="2634" spans="3:15" ht="12.75">
      <c r="C2634" s="103"/>
      <c r="G2634" s="105"/>
      <c r="H2634" s="105"/>
      <c r="I2634" s="105"/>
      <c r="L2634" s="105"/>
      <c r="M2634" s="105"/>
      <c r="N2634" s="105"/>
      <c r="O2634" s="105"/>
    </row>
    <row r="2635" spans="3:15" ht="12.75">
      <c r="C2635" s="103"/>
      <c r="H2635" s="105"/>
      <c r="I2635" s="105"/>
      <c r="M2635" s="105"/>
      <c r="N2635" s="105"/>
      <c r="O2635" s="105"/>
    </row>
    <row r="2636" spans="3:15" ht="12.75">
      <c r="C2636" s="103"/>
      <c r="I2636" s="105"/>
      <c r="N2636" s="105"/>
      <c r="O2636" s="105"/>
    </row>
    <row r="2637" spans="3:15" ht="12.75">
      <c r="C2637" s="103"/>
      <c r="G2637" s="105"/>
      <c r="H2637" s="105"/>
      <c r="I2637" s="105"/>
      <c r="L2637" s="105"/>
      <c r="M2637" s="105"/>
      <c r="N2637" s="105"/>
      <c r="O2637" s="105"/>
    </row>
    <row r="2638" spans="3:15" ht="12.75">
      <c r="C2638" s="103"/>
      <c r="G2638" s="105"/>
      <c r="H2638" s="105"/>
      <c r="I2638" s="105"/>
      <c r="L2638" s="105"/>
      <c r="M2638" s="105"/>
      <c r="N2638" s="105"/>
      <c r="O2638" s="105"/>
    </row>
    <row r="2639" ht="12.75">
      <c r="C2639" s="103"/>
    </row>
    <row r="2640" spans="3:15" ht="12.75">
      <c r="C2640" s="103"/>
      <c r="G2640" s="105"/>
      <c r="H2640" s="105"/>
      <c r="I2640" s="105"/>
      <c r="L2640" s="105"/>
      <c r="M2640" s="105"/>
      <c r="N2640" s="105"/>
      <c r="O2640" s="105"/>
    </row>
    <row r="2641" spans="3:15" ht="12.75">
      <c r="C2641" s="103"/>
      <c r="F2641" s="105"/>
      <c r="G2641" s="105"/>
      <c r="H2641" s="105"/>
      <c r="I2641" s="105"/>
      <c r="K2641" s="105"/>
      <c r="L2641" s="105"/>
      <c r="M2641" s="105"/>
      <c r="N2641" s="105"/>
      <c r="O2641" s="105"/>
    </row>
    <row r="2642" spans="3:15" ht="12.75">
      <c r="C2642" s="103"/>
      <c r="F2642" s="105"/>
      <c r="G2642" s="105"/>
      <c r="H2642" s="105"/>
      <c r="I2642" s="105"/>
      <c r="K2642" s="105"/>
      <c r="L2642" s="105"/>
      <c r="M2642" s="105"/>
      <c r="N2642" s="105"/>
      <c r="O2642" s="105"/>
    </row>
    <row r="2643" spans="3:15" ht="12.75">
      <c r="C2643" s="103"/>
      <c r="G2643" s="105"/>
      <c r="H2643" s="105"/>
      <c r="I2643" s="105"/>
      <c r="K2643" s="105"/>
      <c r="L2643" s="105"/>
      <c r="M2643" s="105"/>
      <c r="N2643" s="105"/>
      <c r="O2643" s="105"/>
    </row>
    <row r="2644" spans="3:15" ht="12.75">
      <c r="C2644" s="103"/>
      <c r="E2644" s="105"/>
      <c r="F2644" s="105"/>
      <c r="G2644" s="105"/>
      <c r="H2644" s="105"/>
      <c r="I2644" s="105"/>
      <c r="J2644" s="105"/>
      <c r="K2644" s="105"/>
      <c r="L2644" s="105"/>
      <c r="M2644" s="105"/>
      <c r="N2644" s="105"/>
      <c r="O2644" s="105"/>
    </row>
    <row r="2645" spans="3:15" ht="12.75">
      <c r="C2645" s="103"/>
      <c r="E2645" s="105"/>
      <c r="F2645" s="105"/>
      <c r="G2645" s="105"/>
      <c r="H2645" s="105"/>
      <c r="I2645" s="105"/>
      <c r="J2645" s="105"/>
      <c r="K2645" s="105"/>
      <c r="L2645" s="105"/>
      <c r="M2645" s="105"/>
      <c r="N2645" s="105"/>
      <c r="O2645" s="105"/>
    </row>
    <row r="2646" ht="12.75">
      <c r="C2646" s="103"/>
    </row>
    <row r="2647" spans="3:10" ht="12.75">
      <c r="C2647" s="103"/>
      <c r="H2647" s="105"/>
      <c r="I2647" s="105"/>
      <c r="J2647" s="105"/>
    </row>
    <row r="2648" ht="12.75">
      <c r="C2648" s="103"/>
    </row>
    <row r="2649" spans="3:10" ht="12.75">
      <c r="C2649" s="103"/>
      <c r="H2649" s="105"/>
      <c r="I2649" s="105"/>
      <c r="J2649" s="105"/>
    </row>
    <row r="2650" spans="3:10" ht="12.75">
      <c r="C2650" s="103"/>
      <c r="H2650" s="105"/>
      <c r="I2650" s="105"/>
      <c r="J2650" s="105"/>
    </row>
    <row r="2651" spans="3:10" ht="12.75">
      <c r="C2651" s="103"/>
      <c r="H2651" s="105"/>
      <c r="I2651" s="105"/>
      <c r="J2651" s="105"/>
    </row>
    <row r="2652" ht="12.75">
      <c r="C2652" s="103"/>
    </row>
    <row r="2653" ht="12.75">
      <c r="C2653" s="103"/>
    </row>
    <row r="2654" ht="12.75">
      <c r="C2654" s="103"/>
    </row>
    <row r="2655" ht="12.75">
      <c r="C2655" s="103"/>
    </row>
    <row r="2656" ht="12.75">
      <c r="C2656" s="103"/>
    </row>
    <row r="2657" ht="12.75">
      <c r="C2657" s="103"/>
    </row>
    <row r="2658" ht="12.75">
      <c r="C2658" s="103"/>
    </row>
    <row r="2659" ht="12.75">
      <c r="C2659" s="103"/>
    </row>
    <row r="2660" ht="12.75">
      <c r="C2660" s="103"/>
    </row>
    <row r="2661" ht="12.75">
      <c r="C2661" s="103"/>
    </row>
    <row r="2662" ht="12.75">
      <c r="C2662" s="103"/>
    </row>
    <row r="2663" ht="12.75">
      <c r="C2663" s="103"/>
    </row>
    <row r="2664" ht="12.75">
      <c r="C2664" s="103"/>
    </row>
    <row r="2665" spans="3:6" ht="12.75">
      <c r="C2665" s="103"/>
      <c r="E2665" s="105"/>
      <c r="F2665" s="105"/>
    </row>
    <row r="2666" spans="3:6" ht="12.75">
      <c r="C2666" s="103"/>
      <c r="E2666" s="105"/>
      <c r="F2666" s="105"/>
    </row>
    <row r="2667" spans="3:6" ht="12.75">
      <c r="C2667" s="103"/>
      <c r="E2667" s="105"/>
      <c r="F2667" s="105"/>
    </row>
    <row r="2668" spans="3:6" ht="12.75">
      <c r="C2668" s="103"/>
      <c r="E2668" s="105"/>
      <c r="F2668" s="105"/>
    </row>
    <row r="2669" spans="3:6" ht="12.75">
      <c r="C2669" s="103"/>
      <c r="E2669" s="105"/>
      <c r="F2669" s="105"/>
    </row>
    <row r="2670" ht="12.75">
      <c r="C2670" s="103"/>
    </row>
    <row r="2671" ht="12.75">
      <c r="C2671" s="103"/>
    </row>
    <row r="2672" spans="3:15" ht="12.75">
      <c r="C2672" s="103"/>
      <c r="N2672" s="105"/>
      <c r="O2672" s="105"/>
    </row>
    <row r="2673" spans="3:15" ht="12.75">
      <c r="C2673" s="103"/>
      <c r="H2673" s="105"/>
      <c r="M2673" s="105"/>
      <c r="O2673" s="105"/>
    </row>
    <row r="2674" spans="3:15" ht="12.75">
      <c r="C2674" s="103"/>
      <c r="O2674" s="105"/>
    </row>
    <row r="2675" spans="3:15" ht="12.75">
      <c r="C2675" s="103"/>
      <c r="I2675" s="105"/>
      <c r="N2675" s="105"/>
      <c r="O2675" s="105"/>
    </row>
    <row r="2676" spans="3:15" ht="12.75">
      <c r="C2676" s="103"/>
      <c r="H2676" s="105"/>
      <c r="I2676" s="105"/>
      <c r="M2676" s="105"/>
      <c r="N2676" s="105"/>
      <c r="O2676" s="105"/>
    </row>
    <row r="2677" ht="12.75">
      <c r="C2677" s="103"/>
    </row>
    <row r="2678" ht="12.75">
      <c r="C2678" s="103"/>
    </row>
    <row r="2679" spans="3:15" ht="12.75">
      <c r="C2679" s="103"/>
      <c r="L2679" s="105"/>
      <c r="M2679" s="105"/>
      <c r="N2679" s="105"/>
      <c r="O2679" s="105"/>
    </row>
    <row r="2680" spans="3:15" ht="12.75">
      <c r="C2680" s="103"/>
      <c r="G2680" s="105"/>
      <c r="H2680" s="105"/>
      <c r="K2680" s="105"/>
      <c r="L2680" s="105"/>
      <c r="M2680" s="105"/>
      <c r="N2680" s="105"/>
      <c r="O2680" s="105"/>
    </row>
    <row r="2681" spans="3:15" ht="12.75">
      <c r="C2681" s="103"/>
      <c r="O2681" s="105"/>
    </row>
    <row r="2682" spans="3:15" ht="12.75">
      <c r="C2682" s="103"/>
      <c r="G2682" s="105"/>
      <c r="H2682" s="105"/>
      <c r="I2682" s="105"/>
      <c r="K2682" s="105"/>
      <c r="L2682" s="105"/>
      <c r="M2682" s="105"/>
      <c r="N2682" s="105"/>
      <c r="O2682" s="105"/>
    </row>
    <row r="2683" spans="3:15" ht="12.75">
      <c r="C2683" s="103"/>
      <c r="F2683" s="105"/>
      <c r="G2683" s="105"/>
      <c r="H2683" s="105"/>
      <c r="I2683" s="105"/>
      <c r="K2683" s="105"/>
      <c r="L2683" s="105"/>
      <c r="M2683" s="105"/>
      <c r="N2683" s="105"/>
      <c r="O2683" s="105"/>
    </row>
    <row r="2684" ht="12.75">
      <c r="C2684" s="103"/>
    </row>
    <row r="2685" spans="3:10" ht="12.75">
      <c r="C2685" s="103"/>
      <c r="H2685" s="105"/>
      <c r="I2685" s="105"/>
      <c r="J2685" s="105"/>
    </row>
    <row r="2686" ht="12.75">
      <c r="C2686" s="103"/>
    </row>
    <row r="2687" spans="3:9" ht="12.75">
      <c r="C2687" s="103"/>
      <c r="H2687" s="105"/>
      <c r="I2687" s="105"/>
    </row>
    <row r="2688" spans="3:10" ht="12.75">
      <c r="C2688" s="103"/>
      <c r="H2688" s="105"/>
      <c r="I2688" s="105"/>
      <c r="J2688" s="105"/>
    </row>
    <row r="2689" spans="3:10" ht="12.75">
      <c r="C2689" s="103"/>
      <c r="H2689" s="105"/>
      <c r="I2689" s="105"/>
      <c r="J2689" s="105"/>
    </row>
    <row r="2690" ht="12.75">
      <c r="C2690" s="103"/>
    </row>
    <row r="2691" ht="12.75">
      <c r="C2691" s="103"/>
    </row>
    <row r="2692" ht="12.75">
      <c r="C2692" s="103"/>
    </row>
    <row r="2693" ht="12.75">
      <c r="C2693" s="103"/>
    </row>
    <row r="2694" ht="12.75">
      <c r="C2694" s="103"/>
    </row>
    <row r="2695" ht="12.75">
      <c r="C2695" s="103"/>
    </row>
    <row r="2696" ht="12.75">
      <c r="C2696" s="103"/>
    </row>
    <row r="2697" ht="12.75">
      <c r="C2697" s="103"/>
    </row>
    <row r="2698" ht="12.75">
      <c r="C2698" s="103"/>
    </row>
    <row r="2699" ht="12.75">
      <c r="C2699" s="103"/>
    </row>
    <row r="2700" ht="12.75">
      <c r="C2700" s="103"/>
    </row>
    <row r="2701" ht="12.75">
      <c r="C2701" s="103"/>
    </row>
    <row r="2702" spans="3:6" ht="12.75">
      <c r="C2702" s="103"/>
      <c r="E2702" s="105"/>
      <c r="F2702" s="105"/>
    </row>
    <row r="2703" spans="3:6" ht="12.75">
      <c r="C2703" s="103"/>
      <c r="E2703" s="105"/>
      <c r="F2703" s="105"/>
    </row>
    <row r="2704" spans="3:6" ht="12.75">
      <c r="C2704" s="103"/>
      <c r="E2704" s="105"/>
      <c r="F2704" s="105"/>
    </row>
    <row r="2705" spans="3:6" ht="12.75">
      <c r="C2705" s="103"/>
      <c r="E2705" s="105"/>
      <c r="F2705" s="105"/>
    </row>
    <row r="2706" spans="3:6" ht="12.75">
      <c r="C2706" s="103"/>
      <c r="E2706" s="105"/>
      <c r="F2706" s="105"/>
    </row>
    <row r="2707" spans="3:6" ht="12.75">
      <c r="C2707" s="103"/>
      <c r="E2707" s="105"/>
      <c r="F2707" s="105"/>
    </row>
    <row r="2708" ht="12.75">
      <c r="C2708" s="103"/>
    </row>
    <row r="2709" spans="3:15" ht="12.75">
      <c r="C2709" s="103"/>
      <c r="G2709" s="105"/>
      <c r="H2709" s="105"/>
      <c r="I2709" s="105"/>
      <c r="L2709" s="105"/>
      <c r="M2709" s="105"/>
      <c r="N2709" s="105"/>
      <c r="O2709" s="105"/>
    </row>
    <row r="2710" spans="3:15" ht="12.75">
      <c r="C2710" s="103"/>
      <c r="F2710" s="105"/>
      <c r="G2710" s="105"/>
      <c r="H2710" s="105"/>
      <c r="I2710" s="105"/>
      <c r="K2710" s="105"/>
      <c r="L2710" s="105"/>
      <c r="M2710" s="105"/>
      <c r="N2710" s="105"/>
      <c r="O2710" s="105"/>
    </row>
    <row r="2711" spans="3:15" ht="12.75">
      <c r="C2711" s="103"/>
      <c r="G2711" s="105"/>
      <c r="H2711" s="105"/>
      <c r="I2711" s="105"/>
      <c r="L2711" s="105"/>
      <c r="M2711" s="105"/>
      <c r="N2711" s="105"/>
      <c r="O2711" s="105"/>
    </row>
    <row r="2712" spans="3:15" ht="12.75">
      <c r="C2712" s="103"/>
      <c r="G2712" s="105"/>
      <c r="H2712" s="105"/>
      <c r="I2712" s="105"/>
      <c r="L2712" s="105"/>
      <c r="M2712" s="105"/>
      <c r="N2712" s="105"/>
      <c r="O2712" s="105"/>
    </row>
    <row r="2713" spans="3:15" ht="12.75">
      <c r="C2713" s="103"/>
      <c r="H2713" s="105"/>
      <c r="I2713" s="105"/>
      <c r="M2713" s="105"/>
      <c r="N2713" s="105"/>
      <c r="O2713" s="105"/>
    </row>
    <row r="2714" spans="3:15" ht="12.75">
      <c r="C2714" s="103"/>
      <c r="F2714" s="105"/>
      <c r="G2714" s="105"/>
      <c r="H2714" s="105"/>
      <c r="I2714" s="105"/>
      <c r="K2714" s="105"/>
      <c r="L2714" s="105"/>
      <c r="M2714" s="105"/>
      <c r="N2714" s="105"/>
      <c r="O2714" s="105"/>
    </row>
    <row r="2715" ht="12.75">
      <c r="C2715" s="103"/>
    </row>
    <row r="2716" spans="3:15" ht="12.75">
      <c r="C2716" s="103"/>
      <c r="G2716" s="105"/>
      <c r="H2716" s="105"/>
      <c r="I2716" s="105"/>
      <c r="L2716" s="105"/>
      <c r="M2716" s="105"/>
      <c r="N2716" s="105"/>
      <c r="O2716" s="105"/>
    </row>
    <row r="2717" spans="3:15" ht="12.75">
      <c r="C2717" s="103"/>
      <c r="E2717" s="105"/>
      <c r="F2717" s="105"/>
      <c r="G2717" s="105"/>
      <c r="H2717" s="105"/>
      <c r="I2717" s="105"/>
      <c r="J2717" s="105"/>
      <c r="K2717" s="105"/>
      <c r="L2717" s="105"/>
      <c r="M2717" s="105"/>
      <c r="N2717" s="105"/>
      <c r="O2717" s="105"/>
    </row>
    <row r="2718" spans="3:15" ht="12.75">
      <c r="C2718" s="103"/>
      <c r="E2718" s="105"/>
      <c r="F2718" s="105"/>
      <c r="G2718" s="105"/>
      <c r="H2718" s="105"/>
      <c r="I2718" s="105"/>
      <c r="J2718" s="105"/>
      <c r="K2718" s="105"/>
      <c r="L2718" s="105"/>
      <c r="M2718" s="105"/>
      <c r="N2718" s="105"/>
      <c r="O2718" s="105"/>
    </row>
    <row r="2719" spans="3:15" ht="12.75">
      <c r="C2719" s="103"/>
      <c r="E2719" s="105"/>
      <c r="F2719" s="105"/>
      <c r="G2719" s="105"/>
      <c r="H2719" s="105"/>
      <c r="I2719" s="105"/>
      <c r="K2719" s="105"/>
      <c r="L2719" s="105"/>
      <c r="M2719" s="105"/>
      <c r="N2719" s="105"/>
      <c r="O2719" s="105"/>
    </row>
    <row r="2720" spans="3:15" ht="12.75">
      <c r="C2720" s="103"/>
      <c r="E2720" s="105"/>
      <c r="F2720" s="105"/>
      <c r="G2720" s="105"/>
      <c r="H2720" s="105"/>
      <c r="I2720" s="105"/>
      <c r="K2720" s="105"/>
      <c r="L2720" s="105"/>
      <c r="M2720" s="105"/>
      <c r="N2720" s="105"/>
      <c r="O2720" s="105"/>
    </row>
    <row r="2721" spans="3:15" ht="12.75">
      <c r="C2721" s="103"/>
      <c r="E2721" s="105"/>
      <c r="F2721" s="105"/>
      <c r="G2721" s="105"/>
      <c r="H2721" s="105"/>
      <c r="I2721" s="105"/>
      <c r="J2721" s="105"/>
      <c r="K2721" s="105"/>
      <c r="L2721" s="105"/>
      <c r="M2721" s="105"/>
      <c r="N2721" s="105"/>
      <c r="O2721" s="105"/>
    </row>
    <row r="2722" ht="12.75">
      <c r="C2722" s="103"/>
    </row>
    <row r="2723" spans="3:10" ht="12.75">
      <c r="C2723" s="103"/>
      <c r="H2723" s="105"/>
      <c r="I2723" s="105"/>
      <c r="J2723" s="105"/>
    </row>
    <row r="2724" ht="12.75">
      <c r="C2724" s="103"/>
    </row>
    <row r="2725" spans="3:10" ht="12.75">
      <c r="C2725" s="103"/>
      <c r="H2725" s="105"/>
      <c r="I2725" s="105"/>
      <c r="J2725" s="105"/>
    </row>
    <row r="2726" spans="3:10" ht="12.75">
      <c r="C2726" s="103"/>
      <c r="H2726" s="105"/>
      <c r="I2726" s="105"/>
      <c r="J2726" s="105"/>
    </row>
    <row r="2727" spans="3:10" ht="12.75">
      <c r="C2727" s="103"/>
      <c r="H2727" s="105"/>
      <c r="I2727" s="105"/>
      <c r="J2727" s="105"/>
    </row>
    <row r="2728" ht="12.75">
      <c r="C2728" s="103"/>
    </row>
    <row r="2729" ht="12.75">
      <c r="C2729" s="103"/>
    </row>
    <row r="2730" ht="12.75">
      <c r="C2730" s="103"/>
    </row>
    <row r="2731" ht="12.75">
      <c r="C2731" s="103"/>
    </row>
    <row r="2732" ht="12.75">
      <c r="C2732" s="103"/>
    </row>
    <row r="2733" ht="12.75">
      <c r="C2733" s="103"/>
    </row>
    <row r="2734" ht="12.75">
      <c r="C2734" s="103"/>
    </row>
    <row r="2735" ht="12.75">
      <c r="C2735" s="103"/>
    </row>
    <row r="2736" ht="12.75">
      <c r="C2736" s="103"/>
    </row>
    <row r="2737" ht="12.75">
      <c r="C2737" s="103"/>
    </row>
    <row r="2738" ht="12.75">
      <c r="C2738" s="103"/>
    </row>
    <row r="2739" ht="12.75">
      <c r="C2739" s="103"/>
    </row>
    <row r="2740" spans="3:6" ht="12.75">
      <c r="C2740" s="103"/>
      <c r="E2740" s="105"/>
      <c r="F2740" s="105"/>
    </row>
    <row r="2741" spans="3:6" ht="12.75">
      <c r="C2741" s="103"/>
      <c r="E2741" s="105"/>
      <c r="F2741" s="105"/>
    </row>
    <row r="2742" spans="3:6" ht="12.75">
      <c r="C2742" s="103"/>
      <c r="E2742" s="105"/>
      <c r="F2742" s="105"/>
    </row>
    <row r="2743" spans="3:6" ht="12.75">
      <c r="C2743" s="103"/>
      <c r="E2743" s="105"/>
      <c r="F2743" s="105"/>
    </row>
    <row r="2744" spans="3:6" ht="12.75">
      <c r="C2744" s="103"/>
      <c r="E2744" s="105"/>
      <c r="F2744" s="105"/>
    </row>
    <row r="2745" spans="3:6" ht="12.75">
      <c r="C2745" s="103"/>
      <c r="E2745" s="105"/>
      <c r="F2745" s="105"/>
    </row>
    <row r="2746" ht="12.75">
      <c r="C2746" s="103"/>
    </row>
    <row r="2747" spans="3:15" ht="12.75">
      <c r="C2747" s="103"/>
      <c r="F2747" s="105"/>
      <c r="G2747" s="105"/>
      <c r="H2747" s="105"/>
      <c r="I2747" s="105"/>
      <c r="K2747" s="105"/>
      <c r="L2747" s="105"/>
      <c r="M2747" s="105"/>
      <c r="N2747" s="105"/>
      <c r="O2747" s="105"/>
    </row>
    <row r="2748" spans="3:15" ht="12.75">
      <c r="C2748" s="103"/>
      <c r="H2748" s="105"/>
      <c r="I2748" s="105"/>
      <c r="M2748" s="105"/>
      <c r="N2748" s="105"/>
      <c r="O2748" s="105"/>
    </row>
    <row r="2749" spans="3:15" ht="12.75">
      <c r="C2749" s="103"/>
      <c r="H2749" s="105"/>
      <c r="I2749" s="105"/>
      <c r="M2749" s="105"/>
      <c r="N2749" s="105"/>
      <c r="O2749" s="105"/>
    </row>
    <row r="2750" spans="3:15" ht="12.75">
      <c r="C2750" s="103"/>
      <c r="H2750" s="105"/>
      <c r="I2750" s="105"/>
      <c r="M2750" s="105"/>
      <c r="N2750" s="105"/>
      <c r="O2750" s="105"/>
    </row>
    <row r="2751" spans="3:15" ht="12.75">
      <c r="C2751" s="103"/>
      <c r="H2751" s="105"/>
      <c r="I2751" s="105"/>
      <c r="M2751" s="105"/>
      <c r="N2751" s="105"/>
      <c r="O2751" s="105"/>
    </row>
    <row r="2752" spans="3:15" ht="12.75">
      <c r="C2752" s="103"/>
      <c r="F2752" s="105"/>
      <c r="G2752" s="105"/>
      <c r="H2752" s="105"/>
      <c r="I2752" s="105"/>
      <c r="K2752" s="105"/>
      <c r="L2752" s="105"/>
      <c r="M2752" s="105"/>
      <c r="N2752" s="105"/>
      <c r="O2752" s="105"/>
    </row>
    <row r="2753" ht="12.75">
      <c r="C2753" s="103"/>
    </row>
    <row r="2754" spans="3:15" ht="12.75">
      <c r="C2754" s="103"/>
      <c r="F2754" s="105"/>
      <c r="G2754" s="105"/>
      <c r="H2754" s="105"/>
      <c r="I2754" s="105"/>
      <c r="K2754" s="105"/>
      <c r="L2754" s="105"/>
      <c r="M2754" s="105"/>
      <c r="N2754" s="105"/>
      <c r="O2754" s="105"/>
    </row>
    <row r="2755" spans="3:15" ht="12.75">
      <c r="C2755" s="103"/>
      <c r="G2755" s="105"/>
      <c r="H2755" s="105"/>
      <c r="I2755" s="105"/>
      <c r="L2755" s="105"/>
      <c r="M2755" s="105"/>
      <c r="N2755" s="105"/>
      <c r="O2755" s="105"/>
    </row>
    <row r="2756" spans="3:15" ht="12.75">
      <c r="C2756" s="103"/>
      <c r="F2756" s="105"/>
      <c r="G2756" s="105"/>
      <c r="H2756" s="105"/>
      <c r="I2756" s="105"/>
      <c r="K2756" s="105"/>
      <c r="L2756" s="105"/>
      <c r="M2756" s="105"/>
      <c r="N2756" s="105"/>
      <c r="O2756" s="105"/>
    </row>
    <row r="2757" spans="3:15" ht="12.75">
      <c r="C2757" s="103"/>
      <c r="F2757" s="105"/>
      <c r="G2757" s="105"/>
      <c r="H2757" s="105"/>
      <c r="I2757" s="105"/>
      <c r="K2757" s="105"/>
      <c r="L2757" s="105"/>
      <c r="M2757" s="105"/>
      <c r="N2757" s="105"/>
      <c r="O2757" s="105"/>
    </row>
    <row r="2758" spans="3:15" ht="12.75">
      <c r="C2758" s="103"/>
      <c r="E2758" s="105"/>
      <c r="F2758" s="105"/>
      <c r="G2758" s="105"/>
      <c r="H2758" s="105"/>
      <c r="I2758" s="105"/>
      <c r="K2758" s="105"/>
      <c r="L2758" s="105"/>
      <c r="M2758" s="105"/>
      <c r="N2758" s="105"/>
      <c r="O2758" s="105"/>
    </row>
    <row r="2759" spans="3:15" ht="12.75">
      <c r="C2759" s="103"/>
      <c r="E2759" s="105"/>
      <c r="F2759" s="105"/>
      <c r="G2759" s="105"/>
      <c r="H2759" s="105"/>
      <c r="I2759" s="105"/>
      <c r="J2759" s="105"/>
      <c r="K2759" s="105"/>
      <c r="L2759" s="105"/>
      <c r="M2759" s="105"/>
      <c r="N2759" s="105"/>
      <c r="O2759" s="105"/>
    </row>
    <row r="2760" ht="12.75">
      <c r="C2760" s="103"/>
    </row>
    <row r="2761" spans="3:10" ht="12.75">
      <c r="C2761" s="103"/>
      <c r="H2761" s="105"/>
      <c r="I2761" s="105"/>
      <c r="J2761" s="105"/>
    </row>
    <row r="2762" ht="12.75">
      <c r="C2762" s="103"/>
    </row>
    <row r="2763" spans="3:10" ht="12.75">
      <c r="C2763" s="103"/>
      <c r="H2763" s="105"/>
      <c r="I2763" s="105"/>
      <c r="J2763" s="105"/>
    </row>
    <row r="2764" spans="3:10" ht="12.75">
      <c r="C2764" s="103"/>
      <c r="H2764" s="105"/>
      <c r="I2764" s="105"/>
      <c r="J2764" s="105"/>
    </row>
    <row r="2765" spans="3:10" ht="12.75">
      <c r="C2765" s="103"/>
      <c r="H2765" s="105"/>
      <c r="I2765" s="105"/>
      <c r="J2765" s="105"/>
    </row>
    <row r="2766" ht="12.75">
      <c r="C2766" s="103"/>
    </row>
    <row r="2767" ht="12.75">
      <c r="C2767" s="103"/>
    </row>
    <row r="2768" ht="12.75">
      <c r="C2768" s="103"/>
    </row>
    <row r="2769" ht="12.75">
      <c r="C2769" s="103"/>
    </row>
    <row r="2770" ht="12.75">
      <c r="C2770" s="103"/>
    </row>
    <row r="2771" ht="12.75">
      <c r="C2771" s="103"/>
    </row>
    <row r="2772" ht="12.75">
      <c r="C2772" s="103"/>
    </row>
    <row r="2773" ht="12.75">
      <c r="C2773" s="103"/>
    </row>
    <row r="2774" ht="12.75">
      <c r="C2774" s="103"/>
    </row>
    <row r="2775" ht="12.75">
      <c r="C2775" s="103"/>
    </row>
    <row r="2776" ht="12.75">
      <c r="C2776" s="103"/>
    </row>
    <row r="2777" ht="12.75">
      <c r="C2777" s="103"/>
    </row>
    <row r="2778" spans="3:5" ht="12.75">
      <c r="C2778" s="103"/>
      <c r="E2778" s="105"/>
    </row>
    <row r="2779" spans="3:6" ht="12.75">
      <c r="C2779" s="103"/>
      <c r="E2779" s="105"/>
      <c r="F2779" s="105"/>
    </row>
    <row r="2780" spans="3:6" ht="12.75">
      <c r="C2780" s="103"/>
      <c r="E2780" s="105"/>
      <c r="F2780" s="105"/>
    </row>
    <row r="2781" spans="3:6" ht="12.75">
      <c r="C2781" s="103"/>
      <c r="E2781" s="105"/>
      <c r="F2781" s="105"/>
    </row>
    <row r="2782" ht="12.75">
      <c r="C2782" s="103"/>
    </row>
    <row r="2783" spans="3:6" ht="12.75">
      <c r="C2783" s="103"/>
      <c r="E2783" s="105"/>
      <c r="F2783" s="105"/>
    </row>
    <row r="2784" ht="12.75">
      <c r="C2784" s="103"/>
    </row>
    <row r="2785" ht="12.75">
      <c r="C2785" s="103"/>
    </row>
    <row r="2786" spans="3:14" ht="12.75">
      <c r="C2786" s="103"/>
      <c r="I2786" s="105"/>
      <c r="N2786" s="105"/>
    </row>
    <row r="2787" spans="3:14" ht="12.75">
      <c r="C2787" s="103"/>
      <c r="H2787" s="105"/>
      <c r="I2787" s="105"/>
      <c r="M2787" s="105"/>
      <c r="N2787" s="105"/>
    </row>
    <row r="2788" spans="3:15" ht="12.75">
      <c r="C2788" s="103"/>
      <c r="G2788" s="105"/>
      <c r="I2788" s="105"/>
      <c r="L2788" s="105"/>
      <c r="N2788" s="105"/>
      <c r="O2788" s="105"/>
    </row>
    <row r="2789" ht="12.75">
      <c r="C2789" s="103"/>
    </row>
    <row r="2790" spans="3:15" ht="12.75">
      <c r="C2790" s="103"/>
      <c r="G2790" s="105"/>
      <c r="H2790" s="105"/>
      <c r="I2790" s="105"/>
      <c r="L2790" s="105"/>
      <c r="M2790" s="105"/>
      <c r="N2790" s="105"/>
      <c r="O2790" s="105"/>
    </row>
    <row r="2791" ht="12.75">
      <c r="C2791" s="103"/>
    </row>
    <row r="2792" ht="12.75">
      <c r="C2792" s="103"/>
    </row>
    <row r="2793" spans="3:14" ht="12.75">
      <c r="C2793" s="103"/>
      <c r="G2793" s="105"/>
      <c r="H2793" s="105"/>
      <c r="I2793" s="105"/>
      <c r="L2793" s="105"/>
      <c r="M2793" s="105"/>
      <c r="N2793" s="105"/>
    </row>
    <row r="2794" spans="3:14" ht="12.75">
      <c r="C2794" s="103"/>
      <c r="F2794" s="105"/>
      <c r="G2794" s="105"/>
      <c r="H2794" s="105"/>
      <c r="I2794" s="105"/>
      <c r="L2794" s="105"/>
      <c r="M2794" s="105"/>
      <c r="N2794" s="105"/>
    </row>
    <row r="2795" spans="3:15" ht="12.75">
      <c r="C2795" s="103"/>
      <c r="F2795" s="105"/>
      <c r="G2795" s="105"/>
      <c r="H2795" s="105"/>
      <c r="I2795" s="105"/>
      <c r="K2795" s="105"/>
      <c r="L2795" s="105"/>
      <c r="M2795" s="105"/>
      <c r="N2795" s="105"/>
      <c r="O2795" s="105"/>
    </row>
    <row r="2796" ht="12.75">
      <c r="C2796" s="103"/>
    </row>
    <row r="2797" spans="3:15" ht="12.75">
      <c r="C2797" s="103"/>
      <c r="F2797" s="105"/>
      <c r="G2797" s="105"/>
      <c r="H2797" s="105"/>
      <c r="I2797" s="105"/>
      <c r="K2797" s="105"/>
      <c r="L2797" s="105"/>
      <c r="M2797" s="105"/>
      <c r="N2797" s="105"/>
      <c r="O2797" s="105"/>
    </row>
    <row r="2798" ht="12.75">
      <c r="C2798" s="103"/>
    </row>
    <row r="2799" spans="3:10" ht="12.75">
      <c r="C2799" s="103"/>
      <c r="H2799" s="105"/>
      <c r="I2799" s="105"/>
      <c r="J2799" s="105"/>
    </row>
    <row r="2800" ht="12.75">
      <c r="C2800" s="103"/>
    </row>
    <row r="2801" spans="3:9" ht="12.75">
      <c r="C2801" s="103"/>
      <c r="H2801" s="105"/>
      <c r="I2801" s="105"/>
    </row>
    <row r="2802" spans="3:10" ht="12.75">
      <c r="C2802" s="103"/>
      <c r="H2802" s="105"/>
      <c r="I2802" s="105"/>
      <c r="J2802" s="105"/>
    </row>
    <row r="2803" spans="3:10" ht="12.75">
      <c r="C2803" s="103"/>
      <c r="H2803" s="105"/>
      <c r="I2803" s="105"/>
      <c r="J2803" s="105"/>
    </row>
    <row r="2804" ht="12.75">
      <c r="C2804" s="103"/>
    </row>
    <row r="2805" ht="12.75">
      <c r="C2805" s="103"/>
    </row>
    <row r="2806" ht="12.75">
      <c r="C2806" s="103"/>
    </row>
    <row r="2807" ht="12.75">
      <c r="C2807" s="103"/>
    </row>
    <row r="2808" ht="12.75">
      <c r="C2808" s="103"/>
    </row>
    <row r="2809" ht="12.75">
      <c r="C2809" s="103"/>
    </row>
    <row r="2810" ht="12.75">
      <c r="C2810" s="103"/>
    </row>
    <row r="2811" ht="12.75">
      <c r="C2811" s="103"/>
    </row>
    <row r="2812" ht="12.75">
      <c r="C2812" s="103"/>
    </row>
    <row r="2813" ht="12.75">
      <c r="C2813" s="103"/>
    </row>
    <row r="2814" ht="12.75">
      <c r="C2814" s="103"/>
    </row>
    <row r="2815" ht="12.75">
      <c r="C2815" s="103"/>
    </row>
    <row r="2816" spans="3:6" ht="12.75">
      <c r="C2816" s="103"/>
      <c r="E2816" s="105"/>
      <c r="F2816" s="105"/>
    </row>
    <row r="2817" spans="3:6" ht="12.75">
      <c r="C2817" s="103"/>
      <c r="E2817" s="105"/>
      <c r="F2817" s="105"/>
    </row>
    <row r="2818" spans="3:6" ht="12.75">
      <c r="C2818" s="103"/>
      <c r="E2818" s="105"/>
      <c r="F2818" s="105"/>
    </row>
    <row r="2819" spans="3:6" ht="12.75">
      <c r="C2819" s="103"/>
      <c r="E2819" s="105"/>
      <c r="F2819" s="105"/>
    </row>
    <row r="2820" spans="3:6" ht="12.75">
      <c r="C2820" s="103"/>
      <c r="E2820" s="105"/>
      <c r="F2820" s="105"/>
    </row>
    <row r="2821" spans="3:6" ht="12.75">
      <c r="C2821" s="103"/>
      <c r="E2821" s="105"/>
      <c r="F2821" s="105"/>
    </row>
    <row r="2822" ht="12.75">
      <c r="C2822" s="103"/>
    </row>
    <row r="2823" spans="3:15" ht="12.75">
      <c r="C2823" s="103"/>
      <c r="G2823" s="105"/>
      <c r="L2823" s="105"/>
      <c r="O2823" s="105"/>
    </row>
    <row r="2824" spans="3:14" ht="12.75">
      <c r="C2824" s="103"/>
      <c r="G2824" s="105"/>
      <c r="H2824" s="105"/>
      <c r="I2824" s="105"/>
      <c r="L2824" s="105"/>
      <c r="M2824" s="105"/>
      <c r="N2824" s="105"/>
    </row>
    <row r="2825" spans="3:14" ht="12.75">
      <c r="C2825" s="103"/>
      <c r="G2825" s="105"/>
      <c r="I2825" s="105"/>
      <c r="L2825" s="105"/>
      <c r="N2825" s="105"/>
    </row>
    <row r="2826" spans="3:14" ht="12.75">
      <c r="C2826" s="103"/>
      <c r="I2826" s="105"/>
      <c r="N2826" s="105"/>
    </row>
    <row r="2827" spans="3:14" ht="12.75">
      <c r="C2827" s="103"/>
      <c r="I2827" s="105"/>
      <c r="N2827" s="105"/>
    </row>
    <row r="2828" spans="3:15" ht="12.75">
      <c r="C2828" s="103"/>
      <c r="G2828" s="105"/>
      <c r="H2828" s="105"/>
      <c r="I2828" s="105"/>
      <c r="L2828" s="105"/>
      <c r="M2828" s="105"/>
      <c r="N2828" s="105"/>
      <c r="O2828" s="105"/>
    </row>
    <row r="2829" ht="12.75">
      <c r="C2829" s="103"/>
    </row>
    <row r="2830" spans="3:15" ht="12.75">
      <c r="C2830" s="103"/>
      <c r="G2830" s="105"/>
      <c r="L2830" s="105"/>
      <c r="O2830" s="105"/>
    </row>
    <row r="2831" spans="3:14" ht="12.75">
      <c r="C2831" s="103"/>
      <c r="F2831" s="105"/>
      <c r="G2831" s="105"/>
      <c r="H2831" s="105"/>
      <c r="I2831" s="105"/>
      <c r="K2831" s="105"/>
      <c r="L2831" s="105"/>
      <c r="M2831" s="105"/>
      <c r="N2831" s="105"/>
    </row>
    <row r="2832" spans="3:14" ht="12.75">
      <c r="C2832" s="103"/>
      <c r="E2832" s="105"/>
      <c r="F2832" s="105"/>
      <c r="G2832" s="105"/>
      <c r="H2832" s="105"/>
      <c r="I2832" s="105"/>
      <c r="J2832" s="105"/>
      <c r="K2832" s="105"/>
      <c r="L2832" s="105"/>
      <c r="M2832" s="105"/>
      <c r="N2832" s="105"/>
    </row>
    <row r="2833" spans="3:14" ht="12.75">
      <c r="C2833" s="103"/>
      <c r="G2833" s="105"/>
      <c r="I2833" s="105"/>
      <c r="K2833" s="105"/>
      <c r="L2833" s="105"/>
      <c r="M2833" s="105"/>
      <c r="N2833" s="105"/>
    </row>
    <row r="2834" spans="3:14" ht="12.75">
      <c r="C2834" s="103"/>
      <c r="F2834" s="105"/>
      <c r="G2834" s="105"/>
      <c r="H2834" s="105"/>
      <c r="I2834" s="105"/>
      <c r="K2834" s="105"/>
      <c r="L2834" s="105"/>
      <c r="M2834" s="105"/>
      <c r="N2834" s="105"/>
    </row>
    <row r="2835" spans="3:15" ht="12.75">
      <c r="C2835" s="103"/>
      <c r="E2835" s="105"/>
      <c r="F2835" s="105"/>
      <c r="G2835" s="105"/>
      <c r="H2835" s="105"/>
      <c r="I2835" s="105"/>
      <c r="J2835" s="105"/>
      <c r="K2835" s="105"/>
      <c r="L2835" s="105"/>
      <c r="M2835" s="105"/>
      <c r="N2835" s="105"/>
      <c r="O2835" s="105"/>
    </row>
    <row r="2836" ht="12.75">
      <c r="C2836" s="103"/>
    </row>
    <row r="2837" spans="3:10" ht="12.75">
      <c r="C2837" s="103"/>
      <c r="H2837" s="105"/>
      <c r="I2837" s="105"/>
      <c r="J2837" s="105"/>
    </row>
    <row r="2838" ht="12.75">
      <c r="C2838" s="103"/>
    </row>
    <row r="2839" spans="3:9" ht="12.75">
      <c r="C2839" s="103"/>
      <c r="H2839" s="105"/>
      <c r="I2839" s="105"/>
    </row>
    <row r="2840" spans="3:10" ht="12.75">
      <c r="C2840" s="103"/>
      <c r="H2840" s="105"/>
      <c r="I2840" s="105"/>
      <c r="J2840" s="105"/>
    </row>
    <row r="2841" spans="3:10" ht="12.75">
      <c r="C2841" s="103"/>
      <c r="H2841" s="105"/>
      <c r="I2841" s="105"/>
      <c r="J2841" s="105"/>
    </row>
    <row r="2842" ht="12.75">
      <c r="C2842" s="103"/>
    </row>
    <row r="2843" ht="12.75">
      <c r="C2843" s="103"/>
    </row>
    <row r="2844" ht="12.75">
      <c r="C2844" s="103"/>
    </row>
    <row r="2845" ht="12.75">
      <c r="C2845" s="103"/>
    </row>
    <row r="2846" ht="12.75">
      <c r="C2846" s="103"/>
    </row>
    <row r="2847" ht="12.75">
      <c r="C2847" s="103"/>
    </row>
    <row r="2848" ht="12.75">
      <c r="C2848" s="103"/>
    </row>
    <row r="2849" ht="12.75">
      <c r="C2849" s="103"/>
    </row>
    <row r="2850" ht="12.75">
      <c r="C2850" s="103"/>
    </row>
    <row r="2851" ht="12.75">
      <c r="C2851" s="103"/>
    </row>
    <row r="2852" ht="12.75">
      <c r="C2852" s="103"/>
    </row>
    <row r="2853" ht="12.75">
      <c r="C2853" s="103"/>
    </row>
    <row r="2854" spans="3:6" ht="12.75">
      <c r="C2854" s="103"/>
      <c r="F2854" s="105"/>
    </row>
    <row r="2855" ht="12.75">
      <c r="C2855" s="103"/>
    </row>
    <row r="2856" spans="3:6" ht="12.75">
      <c r="C2856" s="103"/>
      <c r="F2856" s="105"/>
    </row>
    <row r="2857" ht="12.75">
      <c r="C2857" s="103"/>
    </row>
    <row r="2858" ht="12.75">
      <c r="C2858" s="103"/>
    </row>
    <row r="2859" spans="3:6" ht="12.75">
      <c r="C2859" s="103"/>
      <c r="E2859" s="105"/>
      <c r="F2859" s="105"/>
    </row>
    <row r="2860" ht="12.75">
      <c r="C2860" s="103"/>
    </row>
    <row r="2861" spans="3:15" ht="12.75">
      <c r="C2861" s="103"/>
      <c r="O2861" s="105"/>
    </row>
    <row r="2862" ht="12.75">
      <c r="C2862" s="103"/>
    </row>
    <row r="2863" spans="3:13" ht="12.75">
      <c r="C2863" s="103"/>
      <c r="H2863" s="105"/>
      <c r="M2863" s="105"/>
    </row>
    <row r="2864" ht="12.75">
      <c r="C2864" s="103"/>
    </row>
    <row r="2865" ht="12.75">
      <c r="C2865" s="103"/>
    </row>
    <row r="2866" spans="3:15" ht="12.75">
      <c r="C2866" s="103"/>
      <c r="H2866" s="105"/>
      <c r="M2866" s="105"/>
      <c r="O2866" s="105"/>
    </row>
    <row r="2867" ht="12.75">
      <c r="C2867" s="103"/>
    </row>
    <row r="2868" spans="3:15" ht="12.75">
      <c r="C2868" s="103"/>
      <c r="O2868" s="105"/>
    </row>
    <row r="2869" ht="12.75">
      <c r="C2869" s="103"/>
    </row>
    <row r="2870" spans="3:13" ht="12.75">
      <c r="C2870" s="103"/>
      <c r="G2870" s="105"/>
      <c r="H2870" s="105"/>
      <c r="L2870" s="105"/>
      <c r="M2870" s="105"/>
    </row>
    <row r="2871" ht="12.75">
      <c r="C2871" s="103"/>
    </row>
    <row r="2872" ht="12.75">
      <c r="C2872" s="103"/>
    </row>
    <row r="2873" spans="3:15" ht="12.75">
      <c r="C2873" s="103"/>
      <c r="G2873" s="105"/>
      <c r="H2873" s="105"/>
      <c r="L2873" s="105"/>
      <c r="M2873" s="105"/>
      <c r="O2873" s="105"/>
    </row>
    <row r="2874" ht="12.75">
      <c r="C2874" s="103"/>
    </row>
    <row r="2875" spans="3:10" ht="12.75">
      <c r="C2875" s="103"/>
      <c r="H2875" s="105"/>
      <c r="I2875" s="105"/>
      <c r="J2875" s="105"/>
    </row>
    <row r="2876" ht="12.75">
      <c r="C2876" s="103"/>
    </row>
    <row r="2877" spans="3:9" ht="12.75">
      <c r="C2877" s="103"/>
      <c r="H2877" s="105"/>
      <c r="I2877" s="105"/>
    </row>
    <row r="2878" spans="3:10" ht="12.75">
      <c r="C2878" s="103"/>
      <c r="H2878" s="105"/>
      <c r="I2878" s="105"/>
      <c r="J2878" s="105"/>
    </row>
    <row r="2879" spans="3:10" ht="12.75">
      <c r="C2879" s="103"/>
      <c r="H2879" s="105"/>
      <c r="I2879" s="105"/>
      <c r="J2879" s="105"/>
    </row>
    <row r="2880" ht="12.75">
      <c r="C2880" s="103"/>
    </row>
    <row r="2881" ht="12.75">
      <c r="C2881" s="103"/>
    </row>
    <row r="2882" ht="12.75">
      <c r="C2882" s="103"/>
    </row>
    <row r="2883" ht="12.75">
      <c r="C2883" s="103"/>
    </row>
    <row r="2884" ht="12.75">
      <c r="C2884" s="103"/>
    </row>
    <row r="2885" ht="12.75">
      <c r="C2885" s="103"/>
    </row>
    <row r="2886" ht="12.75">
      <c r="C2886" s="103"/>
    </row>
    <row r="2887" ht="12.75">
      <c r="C2887" s="103"/>
    </row>
    <row r="2888" ht="12.75">
      <c r="C2888" s="103"/>
    </row>
    <row r="2889" ht="12.75">
      <c r="C2889" s="103"/>
    </row>
    <row r="2890" ht="12.75">
      <c r="C2890" s="103"/>
    </row>
    <row r="2891" ht="12.75">
      <c r="C2891" s="103"/>
    </row>
    <row r="2892" spans="3:6" ht="12.75">
      <c r="C2892" s="103"/>
      <c r="E2892" s="105"/>
      <c r="F2892" s="105"/>
    </row>
    <row r="2893" spans="3:6" ht="12.75">
      <c r="C2893" s="103"/>
      <c r="E2893" s="105"/>
      <c r="F2893" s="105"/>
    </row>
    <row r="2894" spans="3:5" ht="12.75">
      <c r="C2894" s="103"/>
      <c r="E2894" s="105"/>
    </row>
    <row r="2895" spans="3:5" ht="12.75">
      <c r="C2895" s="103"/>
      <c r="E2895" s="105"/>
    </row>
    <row r="2896" spans="3:5" ht="12.75">
      <c r="C2896" s="103"/>
      <c r="E2896" s="105"/>
    </row>
    <row r="2897" spans="3:6" ht="12.75">
      <c r="C2897" s="103"/>
      <c r="E2897" s="105"/>
      <c r="F2897" s="105"/>
    </row>
    <row r="2898" ht="12.75">
      <c r="C2898" s="103"/>
    </row>
    <row r="2899" spans="3:15" ht="12.75">
      <c r="C2899" s="103"/>
      <c r="O2899" s="105"/>
    </row>
    <row r="2900" spans="3:15" ht="12.75">
      <c r="C2900" s="103"/>
      <c r="H2900" s="105"/>
      <c r="M2900" s="105"/>
      <c r="O2900" s="105"/>
    </row>
    <row r="2901" ht="12.75">
      <c r="C2901" s="103"/>
    </row>
    <row r="2902" ht="12.75">
      <c r="C2902" s="103"/>
    </row>
    <row r="2903" ht="12.75">
      <c r="C2903" s="103"/>
    </row>
    <row r="2904" spans="3:15" ht="12.75">
      <c r="C2904" s="103"/>
      <c r="H2904" s="105"/>
      <c r="M2904" s="105"/>
      <c r="O2904" s="105"/>
    </row>
    <row r="2905" ht="12.75">
      <c r="C2905" s="103"/>
    </row>
    <row r="2906" spans="3:15" ht="12.75">
      <c r="C2906" s="103"/>
      <c r="O2906" s="105"/>
    </row>
    <row r="2907" spans="3:15" ht="12.75">
      <c r="C2907" s="103"/>
      <c r="H2907" s="105"/>
      <c r="L2907" s="105"/>
      <c r="M2907" s="105"/>
      <c r="O2907" s="105"/>
    </row>
    <row r="2908" ht="12.75">
      <c r="C2908" s="103"/>
    </row>
    <row r="2909" ht="12.75">
      <c r="C2909" s="103"/>
    </row>
    <row r="2910" ht="12.75">
      <c r="C2910" s="103"/>
    </row>
    <row r="2911" spans="3:15" ht="12.75">
      <c r="C2911" s="103"/>
      <c r="H2911" s="105"/>
      <c r="L2911" s="105"/>
      <c r="M2911" s="105"/>
      <c r="O2911" s="105"/>
    </row>
    <row r="2912" ht="12.75">
      <c r="C2912" s="103"/>
    </row>
    <row r="2913" spans="3:10" ht="12.75">
      <c r="C2913" s="103"/>
      <c r="H2913" s="105"/>
      <c r="I2913" s="105"/>
      <c r="J2913" s="105"/>
    </row>
    <row r="2914" ht="12.75">
      <c r="C2914" s="103"/>
    </row>
    <row r="2915" spans="3:9" ht="12.75">
      <c r="C2915" s="103"/>
      <c r="H2915" s="105"/>
      <c r="I2915" s="105"/>
    </row>
    <row r="2916" spans="3:10" ht="12.75">
      <c r="C2916" s="103"/>
      <c r="H2916" s="105"/>
      <c r="I2916" s="105"/>
      <c r="J2916" s="105"/>
    </row>
    <row r="2917" spans="3:10" ht="12.75">
      <c r="C2917" s="103"/>
      <c r="H2917" s="105"/>
      <c r="I2917" s="105"/>
      <c r="J2917" s="105"/>
    </row>
    <row r="2918" ht="12.75">
      <c r="C2918" s="103"/>
    </row>
    <row r="2919" ht="12.75">
      <c r="C2919" s="103"/>
    </row>
    <row r="2920" ht="12.75">
      <c r="C2920" s="103"/>
    </row>
    <row r="2921" ht="12.75">
      <c r="C2921" s="103"/>
    </row>
    <row r="2922" ht="12.75">
      <c r="C2922" s="103"/>
    </row>
    <row r="2923" ht="12.75">
      <c r="C2923" s="103"/>
    </row>
    <row r="2924" ht="12.75">
      <c r="C2924" s="103"/>
    </row>
    <row r="2925" ht="12.75">
      <c r="C2925" s="103"/>
    </row>
    <row r="2926" ht="12.75">
      <c r="C2926" s="103"/>
    </row>
    <row r="2927" ht="12.75">
      <c r="C2927" s="103"/>
    </row>
    <row r="2928" ht="12.75">
      <c r="C2928" s="103"/>
    </row>
    <row r="2929" ht="12.75">
      <c r="C2929" s="103"/>
    </row>
    <row r="2930" spans="3:6" ht="12.75">
      <c r="C2930" s="103"/>
      <c r="F2930" s="105"/>
    </row>
    <row r="2931" spans="3:6" ht="12.75">
      <c r="C2931" s="103"/>
      <c r="F2931" s="105"/>
    </row>
    <row r="2932" spans="3:6" ht="12.75">
      <c r="C2932" s="103"/>
      <c r="F2932" s="105"/>
    </row>
    <row r="2933" ht="12.75">
      <c r="C2933" s="103"/>
    </row>
    <row r="2934" ht="12.75">
      <c r="C2934" s="103"/>
    </row>
    <row r="2935" spans="3:6" ht="12.75">
      <c r="C2935" s="103"/>
      <c r="F2935" s="105"/>
    </row>
    <row r="2936" ht="12.75">
      <c r="C2936" s="103"/>
    </row>
    <row r="2937" spans="3:15" ht="12.75">
      <c r="C2937" s="103"/>
      <c r="O2937" s="105"/>
    </row>
    <row r="2938" spans="3:13" ht="12.75">
      <c r="C2938" s="103"/>
      <c r="H2938" s="105"/>
      <c r="M2938" s="105"/>
    </row>
    <row r="2939" spans="3:14" ht="12.75">
      <c r="C2939" s="103"/>
      <c r="I2939" s="105"/>
      <c r="N2939" s="105"/>
    </row>
    <row r="2940" ht="12.75">
      <c r="C2940" s="103"/>
    </row>
    <row r="2941" ht="12.75">
      <c r="C2941" s="103"/>
    </row>
    <row r="2942" spans="3:15" ht="12.75">
      <c r="C2942" s="103"/>
      <c r="H2942" s="105"/>
      <c r="I2942" s="105"/>
      <c r="M2942" s="105"/>
      <c r="N2942" s="105"/>
      <c r="O2942" s="105"/>
    </row>
    <row r="2943" ht="12.75">
      <c r="C2943" s="103"/>
    </row>
    <row r="2944" spans="3:15" ht="12.75">
      <c r="C2944" s="103"/>
      <c r="O2944" s="105"/>
    </row>
    <row r="2945" spans="3:13" ht="12.75">
      <c r="C2945" s="103"/>
      <c r="G2945" s="105"/>
      <c r="H2945" s="105"/>
      <c r="L2945" s="105"/>
      <c r="M2945" s="105"/>
    </row>
    <row r="2946" spans="3:14" ht="12.75">
      <c r="C2946" s="103"/>
      <c r="I2946" s="105"/>
      <c r="L2946" s="105"/>
      <c r="N2946" s="105"/>
    </row>
    <row r="2947" ht="12.75">
      <c r="C2947" s="103"/>
    </row>
    <row r="2948" ht="12.75">
      <c r="C2948" s="103"/>
    </row>
    <row r="2949" spans="3:15" ht="12.75">
      <c r="C2949" s="103"/>
      <c r="G2949" s="105"/>
      <c r="H2949" s="105"/>
      <c r="I2949" s="105"/>
      <c r="L2949" s="105"/>
      <c r="M2949" s="105"/>
      <c r="N2949" s="105"/>
      <c r="O2949" s="105"/>
    </row>
    <row r="2950" ht="12.75">
      <c r="C2950" s="103"/>
    </row>
    <row r="2951" spans="3:10" ht="12.75">
      <c r="C2951" s="103"/>
      <c r="H2951" s="105"/>
      <c r="I2951" s="105"/>
      <c r="J2951" s="105"/>
    </row>
    <row r="2952" ht="12.75">
      <c r="C2952" s="103"/>
    </row>
    <row r="2953" spans="3:9" ht="12.75">
      <c r="C2953" s="103"/>
      <c r="I2953" s="105"/>
    </row>
    <row r="2954" spans="3:10" ht="12.75">
      <c r="C2954" s="103"/>
      <c r="H2954" s="105"/>
      <c r="I2954" s="105"/>
      <c r="J2954" s="105"/>
    </row>
    <row r="2955" spans="3:10" ht="12.75">
      <c r="C2955" s="103"/>
      <c r="H2955" s="105"/>
      <c r="I2955" s="105"/>
      <c r="J2955" s="105"/>
    </row>
    <row r="2956" ht="12.75">
      <c r="C2956" s="103"/>
    </row>
    <row r="2957" ht="12.75">
      <c r="C2957" s="103"/>
    </row>
    <row r="2958" ht="12.75">
      <c r="C2958" s="103"/>
    </row>
    <row r="2959" ht="12.75">
      <c r="C2959" s="103"/>
    </row>
    <row r="2960" ht="12.75">
      <c r="C2960" s="103"/>
    </row>
    <row r="2961" ht="12.75">
      <c r="C2961" s="103"/>
    </row>
    <row r="2962" ht="12.75">
      <c r="C2962" s="103"/>
    </row>
    <row r="2963" ht="12.75">
      <c r="C2963" s="103"/>
    </row>
    <row r="2964" ht="12.75">
      <c r="C2964" s="103"/>
    </row>
    <row r="2965" ht="12.75">
      <c r="C2965" s="103"/>
    </row>
    <row r="2966" ht="12.75">
      <c r="C2966" s="103"/>
    </row>
    <row r="2967" ht="12.75">
      <c r="C2967" s="103"/>
    </row>
    <row r="2968" spans="3:6" ht="12.75">
      <c r="C2968" s="103"/>
      <c r="E2968" s="105"/>
      <c r="F2968" s="105"/>
    </row>
    <row r="2969" spans="3:6" ht="12.75">
      <c r="C2969" s="103"/>
      <c r="E2969" s="105"/>
      <c r="F2969" s="105"/>
    </row>
    <row r="2970" spans="3:6" ht="12.75">
      <c r="C2970" s="103"/>
      <c r="E2970" s="105"/>
      <c r="F2970" s="105"/>
    </row>
    <row r="2971" spans="3:6" ht="12.75">
      <c r="C2971" s="103"/>
      <c r="E2971" s="105"/>
      <c r="F2971" s="105"/>
    </row>
    <row r="2972" spans="3:6" ht="12.75">
      <c r="C2972" s="103"/>
      <c r="E2972" s="105"/>
      <c r="F2972" s="105"/>
    </row>
    <row r="2973" spans="3:6" ht="12.75">
      <c r="C2973" s="103"/>
      <c r="E2973" s="105"/>
      <c r="F2973" s="105"/>
    </row>
    <row r="2974" ht="12.75">
      <c r="C2974" s="103"/>
    </row>
    <row r="2975" spans="3:15" ht="12.75">
      <c r="C2975" s="103"/>
      <c r="G2975" s="105"/>
      <c r="H2975" s="105"/>
      <c r="I2975" s="105"/>
      <c r="L2975" s="105"/>
      <c r="M2975" s="105"/>
      <c r="N2975" s="105"/>
      <c r="O2975" s="105"/>
    </row>
    <row r="2976" spans="3:15" ht="12.75">
      <c r="C2976" s="103"/>
      <c r="H2976" s="105"/>
      <c r="I2976" s="105"/>
      <c r="M2976" s="105"/>
      <c r="N2976" s="105"/>
      <c r="O2976" s="105"/>
    </row>
    <row r="2977" spans="3:15" ht="12.75">
      <c r="C2977" s="103"/>
      <c r="I2977" s="105"/>
      <c r="N2977" s="105"/>
      <c r="O2977" s="105"/>
    </row>
    <row r="2978" spans="3:15" ht="12.75">
      <c r="C2978" s="103"/>
      <c r="I2978" s="105"/>
      <c r="N2978" s="105"/>
      <c r="O2978" s="105"/>
    </row>
    <row r="2979" spans="3:15" ht="12.75">
      <c r="C2979" s="103"/>
      <c r="G2979" s="105"/>
      <c r="H2979" s="105"/>
      <c r="I2979" s="105"/>
      <c r="L2979" s="105"/>
      <c r="M2979" s="105"/>
      <c r="N2979" s="105"/>
      <c r="O2979" s="105"/>
    </row>
    <row r="2980" spans="3:15" ht="12.75">
      <c r="C2980" s="103"/>
      <c r="G2980" s="105"/>
      <c r="H2980" s="105"/>
      <c r="I2980" s="105"/>
      <c r="L2980" s="105"/>
      <c r="M2980" s="105"/>
      <c r="N2980" s="105"/>
      <c r="O2980" s="105"/>
    </row>
    <row r="2981" ht="12.75">
      <c r="C2981" s="103"/>
    </row>
    <row r="2982" spans="3:15" ht="12.75">
      <c r="C2982" s="103"/>
      <c r="G2982" s="105"/>
      <c r="H2982" s="105"/>
      <c r="I2982" s="105"/>
      <c r="L2982" s="105"/>
      <c r="M2982" s="105"/>
      <c r="N2982" s="105"/>
      <c r="O2982" s="105"/>
    </row>
    <row r="2983" spans="3:15" ht="12.75">
      <c r="C2983" s="103"/>
      <c r="G2983" s="105"/>
      <c r="H2983" s="105"/>
      <c r="I2983" s="105"/>
      <c r="L2983" s="105"/>
      <c r="M2983" s="105"/>
      <c r="N2983" s="105"/>
      <c r="O2983" s="105"/>
    </row>
    <row r="2984" spans="3:15" ht="12.75">
      <c r="C2984" s="103"/>
      <c r="G2984" s="105"/>
      <c r="I2984" s="105"/>
      <c r="K2984" s="105"/>
      <c r="L2984" s="105"/>
      <c r="M2984" s="105"/>
      <c r="N2984" s="105"/>
      <c r="O2984" s="105"/>
    </row>
    <row r="2985" spans="3:15" ht="12.75">
      <c r="C2985" s="103"/>
      <c r="F2985" s="105"/>
      <c r="G2985" s="105"/>
      <c r="H2985" s="105"/>
      <c r="I2985" s="105"/>
      <c r="K2985" s="105"/>
      <c r="L2985" s="105"/>
      <c r="M2985" s="105"/>
      <c r="N2985" s="105"/>
      <c r="O2985" s="105"/>
    </row>
    <row r="2986" spans="3:15" ht="12.75">
      <c r="C2986" s="103"/>
      <c r="E2986" s="105"/>
      <c r="F2986" s="105"/>
      <c r="G2986" s="105"/>
      <c r="H2986" s="105"/>
      <c r="I2986" s="105"/>
      <c r="J2986" s="105"/>
      <c r="K2986" s="105"/>
      <c r="L2986" s="105"/>
      <c r="M2986" s="105"/>
      <c r="N2986" s="105"/>
      <c r="O2986" s="105"/>
    </row>
    <row r="2987" spans="3:15" ht="12.75">
      <c r="C2987" s="103"/>
      <c r="E2987" s="105"/>
      <c r="F2987" s="105"/>
      <c r="G2987" s="105"/>
      <c r="H2987" s="105"/>
      <c r="I2987" s="105"/>
      <c r="J2987" s="105"/>
      <c r="K2987" s="105"/>
      <c r="L2987" s="105"/>
      <c r="M2987" s="105"/>
      <c r="N2987" s="105"/>
      <c r="O2987" s="105"/>
    </row>
    <row r="2988" ht="12.75">
      <c r="C2988" s="103"/>
    </row>
    <row r="2989" spans="3:10" ht="12.75">
      <c r="C2989" s="103"/>
      <c r="H2989" s="105"/>
      <c r="I2989" s="105"/>
      <c r="J2989" s="105"/>
    </row>
    <row r="2990" ht="12.75">
      <c r="C2990" s="103"/>
    </row>
    <row r="2991" spans="3:10" ht="12.75">
      <c r="C2991" s="103"/>
      <c r="H2991" s="105"/>
      <c r="I2991" s="105"/>
      <c r="J2991" s="105"/>
    </row>
    <row r="2992" spans="3:10" ht="12.75">
      <c r="C2992" s="103"/>
      <c r="H2992" s="105"/>
      <c r="I2992" s="105"/>
      <c r="J2992" s="105"/>
    </row>
    <row r="2993" spans="3:10" ht="12.75">
      <c r="C2993" s="103"/>
      <c r="H2993" s="105"/>
      <c r="I2993" s="105"/>
      <c r="J2993" s="105"/>
    </row>
    <row r="2994" ht="12.75">
      <c r="C2994" s="103"/>
    </row>
    <row r="2995" ht="12.75">
      <c r="C2995" s="103"/>
    </row>
    <row r="2996" ht="12.75">
      <c r="C2996" s="103"/>
    </row>
    <row r="2997" ht="12.75">
      <c r="C2997" s="103"/>
    </row>
    <row r="2998" ht="12.75">
      <c r="C2998" s="103"/>
    </row>
    <row r="2999" ht="12.75">
      <c r="C2999" s="103"/>
    </row>
    <row r="3000" ht="12.75">
      <c r="C3000" s="103"/>
    </row>
    <row r="3001" ht="12.75">
      <c r="C3001" s="103"/>
    </row>
    <row r="3002" ht="12.75">
      <c r="C3002" s="103"/>
    </row>
    <row r="3003" ht="12.75">
      <c r="C3003" s="103"/>
    </row>
    <row r="3004" ht="12.75">
      <c r="C3004" s="103"/>
    </row>
    <row r="3005" ht="12.75">
      <c r="C3005" s="103"/>
    </row>
    <row r="3006" spans="3:6" ht="12.75">
      <c r="C3006" s="103"/>
      <c r="F3006" s="105"/>
    </row>
    <row r="3007" ht="12.75">
      <c r="C3007" s="103"/>
    </row>
    <row r="3008" spans="3:6" ht="12.75">
      <c r="C3008" s="103"/>
      <c r="E3008" s="105"/>
      <c r="F3008" s="105"/>
    </row>
    <row r="3009" spans="3:6" ht="12.75">
      <c r="C3009" s="103"/>
      <c r="E3009" s="105"/>
      <c r="F3009" s="105"/>
    </row>
    <row r="3010" spans="3:5" ht="12.75">
      <c r="C3010" s="103"/>
      <c r="E3010" s="105"/>
    </row>
    <row r="3011" spans="3:6" ht="12.75">
      <c r="C3011" s="103"/>
      <c r="E3011" s="105"/>
      <c r="F3011" s="105"/>
    </row>
    <row r="3012" ht="12.75">
      <c r="C3012" s="103"/>
    </row>
    <row r="3013" spans="3:14" ht="12.75">
      <c r="C3013" s="103"/>
      <c r="I3013" s="105"/>
      <c r="N3013" s="105"/>
    </row>
    <row r="3014" ht="12.75">
      <c r="C3014" s="103"/>
    </row>
    <row r="3015" spans="3:15" ht="12.75">
      <c r="C3015" s="103"/>
      <c r="O3015" s="105"/>
    </row>
    <row r="3016" spans="3:15" ht="12.75">
      <c r="C3016" s="103"/>
      <c r="N3016" s="105"/>
      <c r="O3016" s="105"/>
    </row>
    <row r="3017" ht="12.75">
      <c r="C3017" s="103"/>
    </row>
    <row r="3018" spans="3:15" ht="12.75">
      <c r="C3018" s="103"/>
      <c r="I3018" s="105"/>
      <c r="N3018" s="105"/>
      <c r="O3018" s="105"/>
    </row>
    <row r="3019" ht="12.75">
      <c r="C3019" s="103"/>
    </row>
    <row r="3020" spans="3:14" ht="12.75">
      <c r="C3020" s="103"/>
      <c r="I3020" s="105"/>
      <c r="N3020" s="105"/>
    </row>
    <row r="3021" ht="12.75">
      <c r="C3021" s="103"/>
    </row>
    <row r="3022" spans="3:15" ht="12.75">
      <c r="C3022" s="103"/>
      <c r="O3022" s="105"/>
    </row>
    <row r="3023" spans="3:15" ht="12.75">
      <c r="C3023" s="103"/>
      <c r="L3023" s="105"/>
      <c r="M3023" s="105"/>
      <c r="N3023" s="105"/>
      <c r="O3023" s="105"/>
    </row>
    <row r="3024" ht="12.75">
      <c r="C3024" s="103"/>
    </row>
    <row r="3025" spans="3:15" ht="12.75">
      <c r="C3025" s="103"/>
      <c r="I3025" s="105"/>
      <c r="L3025" s="105"/>
      <c r="M3025" s="105"/>
      <c r="N3025" s="105"/>
      <c r="O3025" s="105"/>
    </row>
    <row r="3026" ht="12.75">
      <c r="C3026" s="103"/>
    </row>
    <row r="3027" spans="3:10" ht="12.75">
      <c r="C3027" s="103"/>
      <c r="H3027" s="105"/>
      <c r="I3027" s="105"/>
      <c r="J3027" s="105"/>
    </row>
    <row r="3028" ht="12.75">
      <c r="C3028" s="103"/>
    </row>
    <row r="3029" spans="3:9" ht="12.75">
      <c r="C3029" s="103"/>
      <c r="H3029" s="105"/>
      <c r="I3029" s="105"/>
    </row>
    <row r="3030" spans="3:10" ht="12.75">
      <c r="C3030" s="103"/>
      <c r="H3030" s="105"/>
      <c r="I3030" s="105"/>
      <c r="J3030" s="105"/>
    </row>
    <row r="3031" spans="3:10" ht="12.75">
      <c r="C3031" s="103"/>
      <c r="H3031" s="105"/>
      <c r="I3031" s="105"/>
      <c r="J3031" s="105"/>
    </row>
    <row r="3032" ht="12.75">
      <c r="C3032" s="103"/>
    </row>
    <row r="3033" ht="12.75">
      <c r="C3033" s="103"/>
    </row>
    <row r="3034" ht="12.75">
      <c r="C3034" s="103"/>
    </row>
    <row r="3035" ht="12.75">
      <c r="C3035" s="103"/>
    </row>
    <row r="3036" ht="12.75">
      <c r="C3036" s="103"/>
    </row>
    <row r="3037" ht="12.75">
      <c r="C3037" s="103"/>
    </row>
    <row r="3038" ht="12.75">
      <c r="C3038" s="103"/>
    </row>
    <row r="3039" ht="12.75">
      <c r="C3039" s="103"/>
    </row>
    <row r="3040" ht="12.75">
      <c r="C3040" s="103"/>
    </row>
    <row r="3041" ht="12.75">
      <c r="C3041" s="103"/>
    </row>
    <row r="3042" ht="12.75">
      <c r="C3042" s="103"/>
    </row>
    <row r="3043" ht="12.75">
      <c r="C3043" s="103"/>
    </row>
    <row r="3044" ht="12.75">
      <c r="C3044" s="103"/>
    </row>
    <row r="3045" ht="12.75">
      <c r="C3045" s="103"/>
    </row>
    <row r="3046" spans="3:6" ht="12.75">
      <c r="C3046" s="103"/>
      <c r="F3046" s="105"/>
    </row>
    <row r="3047" spans="3:6" ht="12.75">
      <c r="C3047" s="103"/>
      <c r="F3047" s="105"/>
    </row>
    <row r="3048" spans="3:6" ht="12.75">
      <c r="C3048" s="103"/>
      <c r="F3048" s="105"/>
    </row>
    <row r="3049" spans="3:6" ht="12.75">
      <c r="C3049" s="103"/>
      <c r="E3049" s="105"/>
      <c r="F3049" s="105"/>
    </row>
    <row r="3050" ht="12.75">
      <c r="C3050" s="103"/>
    </row>
    <row r="3051" ht="12.75">
      <c r="C3051" s="103"/>
    </row>
    <row r="3052" ht="12.75">
      <c r="C3052" s="103"/>
    </row>
    <row r="3053" spans="3:14" ht="12.75">
      <c r="C3053" s="103"/>
      <c r="I3053" s="105"/>
      <c r="N3053" s="105"/>
    </row>
    <row r="3054" spans="3:15" ht="12.75">
      <c r="C3054" s="103"/>
      <c r="N3054" s="105"/>
      <c r="O3054" s="105"/>
    </row>
    <row r="3055" spans="3:15" ht="12.75">
      <c r="C3055" s="103"/>
      <c r="I3055" s="105"/>
      <c r="N3055" s="105"/>
      <c r="O3055" s="105"/>
    </row>
    <row r="3056" spans="3:15" ht="12.75">
      <c r="C3056" s="103"/>
      <c r="I3056" s="105"/>
      <c r="N3056" s="105"/>
      <c r="O3056" s="105"/>
    </row>
    <row r="3057" ht="12.75">
      <c r="C3057" s="103"/>
    </row>
    <row r="3058" ht="12.75">
      <c r="C3058" s="103"/>
    </row>
    <row r="3059" ht="12.75">
      <c r="C3059" s="103"/>
    </row>
    <row r="3060" spans="3:14" ht="12.75">
      <c r="C3060" s="103"/>
      <c r="G3060" s="105"/>
      <c r="I3060" s="105"/>
      <c r="K3060" s="105"/>
      <c r="L3060" s="105"/>
      <c r="M3060" s="105"/>
      <c r="N3060" s="105"/>
    </row>
    <row r="3061" spans="3:15" ht="12.75">
      <c r="C3061" s="103"/>
      <c r="L3061" s="105"/>
      <c r="N3061" s="105"/>
      <c r="O3061" s="105"/>
    </row>
    <row r="3062" spans="3:15" ht="12.75">
      <c r="C3062" s="103"/>
      <c r="E3062" s="105"/>
      <c r="F3062" s="105"/>
      <c r="G3062" s="105"/>
      <c r="H3062" s="105"/>
      <c r="I3062" s="105"/>
      <c r="K3062" s="105"/>
      <c r="L3062" s="105"/>
      <c r="M3062" s="105"/>
      <c r="N3062" s="105"/>
      <c r="O3062" s="105"/>
    </row>
    <row r="3063" spans="3:15" ht="12.75">
      <c r="C3063" s="103"/>
      <c r="E3063" s="105"/>
      <c r="F3063" s="105"/>
      <c r="G3063" s="105"/>
      <c r="H3063" s="105"/>
      <c r="I3063" s="105"/>
      <c r="K3063" s="105"/>
      <c r="L3063" s="105"/>
      <c r="M3063" s="105"/>
      <c r="N3063" s="105"/>
      <c r="O3063" s="105"/>
    </row>
    <row r="3064" ht="12.75">
      <c r="C3064" s="103"/>
    </row>
    <row r="3065" spans="3:10" ht="12.75">
      <c r="C3065" s="103"/>
      <c r="H3065" s="105"/>
      <c r="I3065" s="105"/>
      <c r="J3065" s="105"/>
    </row>
    <row r="3066" ht="12.75">
      <c r="C3066" s="103"/>
    </row>
    <row r="3067" spans="3:9" ht="12.75">
      <c r="C3067" s="103"/>
      <c r="H3067" s="105"/>
      <c r="I3067" s="105"/>
    </row>
    <row r="3068" spans="3:10" ht="12.75">
      <c r="C3068" s="103"/>
      <c r="H3068" s="105"/>
      <c r="I3068" s="105"/>
      <c r="J3068" s="105"/>
    </row>
    <row r="3069" spans="3:10" ht="12.75">
      <c r="C3069" s="103"/>
      <c r="H3069" s="105"/>
      <c r="I3069" s="105"/>
      <c r="J3069" s="105"/>
    </row>
    <row r="3070" ht="12.75">
      <c r="C3070" s="103"/>
    </row>
    <row r="3071" ht="12.75">
      <c r="C3071" s="103"/>
    </row>
    <row r="3072" ht="12.75">
      <c r="C3072" s="103"/>
    </row>
    <row r="3073" ht="12.75">
      <c r="C3073" s="103"/>
    </row>
    <row r="3074" ht="12.75">
      <c r="C3074" s="103"/>
    </row>
    <row r="3075" ht="12.75">
      <c r="C3075" s="103"/>
    </row>
    <row r="3076" ht="12.75">
      <c r="C3076" s="103"/>
    </row>
    <row r="3077" ht="12.75">
      <c r="C3077" s="103"/>
    </row>
    <row r="3078" ht="12.75">
      <c r="C3078" s="103"/>
    </row>
    <row r="3079" ht="12.75">
      <c r="C3079" s="103"/>
    </row>
    <row r="3080" ht="12.75">
      <c r="C3080" s="103"/>
    </row>
    <row r="3081" ht="12.75">
      <c r="C3081" s="103"/>
    </row>
    <row r="3082" spans="3:6" ht="12.75">
      <c r="C3082" s="103"/>
      <c r="E3082" s="105"/>
      <c r="F3082" s="105"/>
    </row>
    <row r="3083" spans="3:6" ht="12.75">
      <c r="C3083" s="103"/>
      <c r="E3083" s="105"/>
      <c r="F3083" s="105"/>
    </row>
    <row r="3084" spans="3:6" ht="12.75">
      <c r="C3084" s="103"/>
      <c r="E3084" s="105"/>
      <c r="F3084" s="105"/>
    </row>
    <row r="3085" spans="3:6" ht="12.75">
      <c r="C3085" s="103"/>
      <c r="E3085" s="105"/>
      <c r="F3085" s="105"/>
    </row>
    <row r="3086" spans="3:6" ht="12.75">
      <c r="C3086" s="103"/>
      <c r="E3086" s="105"/>
      <c r="F3086" s="105"/>
    </row>
    <row r="3087" spans="3:6" ht="12.75">
      <c r="C3087" s="103"/>
      <c r="E3087" s="105"/>
      <c r="F3087" s="105"/>
    </row>
    <row r="3088" ht="12.75">
      <c r="C3088" s="103"/>
    </row>
    <row r="3089" spans="3:15" ht="12.75">
      <c r="C3089" s="103"/>
      <c r="H3089" s="105"/>
      <c r="M3089" s="105"/>
      <c r="O3089" s="105"/>
    </row>
    <row r="3090" spans="3:15" ht="12.75">
      <c r="C3090" s="103"/>
      <c r="I3090" s="105"/>
      <c r="N3090" s="105"/>
      <c r="O3090" s="105"/>
    </row>
    <row r="3091" spans="3:15" ht="12.75">
      <c r="C3091" s="103"/>
      <c r="I3091" s="105"/>
      <c r="N3091" s="105"/>
      <c r="O3091" s="105"/>
    </row>
    <row r="3092" spans="3:15" ht="12.75">
      <c r="C3092" s="103"/>
      <c r="O3092" s="105"/>
    </row>
    <row r="3093" spans="3:14" ht="12.75">
      <c r="C3093" s="103"/>
      <c r="I3093" s="105"/>
      <c r="N3093" s="105"/>
    </row>
    <row r="3094" spans="3:15" ht="12.75">
      <c r="C3094" s="103"/>
      <c r="H3094" s="105"/>
      <c r="I3094" s="105"/>
      <c r="M3094" s="105"/>
      <c r="N3094" s="105"/>
      <c r="O3094" s="105"/>
    </row>
    <row r="3095" ht="12.75">
      <c r="C3095" s="103"/>
    </row>
    <row r="3096" spans="3:15" ht="12.75">
      <c r="C3096" s="103"/>
      <c r="H3096" s="105"/>
      <c r="M3096" s="105"/>
      <c r="O3096" s="105"/>
    </row>
    <row r="3097" spans="3:15" ht="12.75">
      <c r="C3097" s="103"/>
      <c r="I3097" s="105"/>
      <c r="L3097" s="105"/>
      <c r="N3097" s="105"/>
      <c r="O3097" s="105"/>
    </row>
    <row r="3098" spans="3:15" ht="12.75">
      <c r="C3098" s="103"/>
      <c r="I3098" s="105"/>
      <c r="L3098" s="105"/>
      <c r="N3098" s="105"/>
      <c r="O3098" s="105"/>
    </row>
    <row r="3099" spans="3:15" ht="12.75">
      <c r="C3099" s="103"/>
      <c r="O3099" s="105"/>
    </row>
    <row r="3100" spans="3:15" ht="12.75">
      <c r="C3100" s="103"/>
      <c r="F3100" s="105"/>
      <c r="G3100" s="105"/>
      <c r="H3100" s="105"/>
      <c r="I3100" s="105"/>
      <c r="K3100" s="105"/>
      <c r="L3100" s="105"/>
      <c r="M3100" s="105"/>
      <c r="N3100" s="105"/>
      <c r="O3100" s="105"/>
    </row>
    <row r="3101" spans="3:15" ht="12.75">
      <c r="C3101" s="103"/>
      <c r="F3101" s="105"/>
      <c r="G3101" s="105"/>
      <c r="H3101" s="105"/>
      <c r="I3101" s="105"/>
      <c r="K3101" s="105"/>
      <c r="L3101" s="105"/>
      <c r="M3101" s="105"/>
      <c r="N3101" s="105"/>
      <c r="O3101" s="105"/>
    </row>
    <row r="3102" ht="12.75">
      <c r="C3102" s="103"/>
    </row>
    <row r="3103" spans="3:10" ht="12.75">
      <c r="C3103" s="103"/>
      <c r="H3103" s="105"/>
      <c r="I3103" s="105"/>
      <c r="J3103" s="105"/>
    </row>
    <row r="3104" ht="12.75">
      <c r="C3104" s="103"/>
    </row>
    <row r="3105" spans="3:9" ht="12.75">
      <c r="C3105" s="103"/>
      <c r="H3105" s="105"/>
      <c r="I3105" s="105"/>
    </row>
    <row r="3106" spans="3:10" ht="12.75">
      <c r="C3106" s="103"/>
      <c r="H3106" s="105"/>
      <c r="I3106" s="105"/>
      <c r="J3106" s="105"/>
    </row>
    <row r="3107" spans="3:10" ht="12.75">
      <c r="C3107" s="103"/>
      <c r="H3107" s="105"/>
      <c r="I3107" s="105"/>
      <c r="J3107" s="105"/>
    </row>
    <row r="3108" ht="12.75">
      <c r="C3108" s="103"/>
    </row>
    <row r="3109" ht="12.75">
      <c r="C3109" s="103"/>
    </row>
    <row r="3110" ht="12.75">
      <c r="C3110" s="103"/>
    </row>
    <row r="3111" ht="12.75">
      <c r="C3111" s="103"/>
    </row>
    <row r="3112" ht="12.75">
      <c r="C3112" s="103"/>
    </row>
    <row r="3113" ht="12.75">
      <c r="C3113" s="103"/>
    </row>
    <row r="3114" ht="12.75">
      <c r="C3114" s="103"/>
    </row>
    <row r="3115" ht="12.75">
      <c r="C3115" s="103"/>
    </row>
    <row r="3116" ht="12.75">
      <c r="C3116" s="103"/>
    </row>
    <row r="3117" ht="12.75">
      <c r="C3117" s="103"/>
    </row>
    <row r="3118" ht="12.75">
      <c r="C3118" s="103"/>
    </row>
    <row r="3119" ht="12.75">
      <c r="C3119" s="103"/>
    </row>
    <row r="3120" spans="3:6" ht="12.75">
      <c r="C3120" s="103"/>
      <c r="F3120" s="105"/>
    </row>
    <row r="3121" ht="12.75">
      <c r="C3121" s="103"/>
    </row>
    <row r="3122" spans="3:6" ht="12.75">
      <c r="C3122" s="103"/>
      <c r="F3122" s="105"/>
    </row>
    <row r="3123" spans="3:6" ht="12.75">
      <c r="C3123" s="103"/>
      <c r="F3123" s="105"/>
    </row>
    <row r="3124" ht="12.75">
      <c r="C3124" s="103"/>
    </row>
    <row r="3125" spans="3:6" ht="12.75">
      <c r="C3125" s="103"/>
      <c r="E3125" s="105"/>
      <c r="F3125" s="105"/>
    </row>
    <row r="3126" ht="12.75">
      <c r="C3126" s="103"/>
    </row>
    <row r="3127" spans="3:15" ht="12.75">
      <c r="C3127" s="103"/>
      <c r="N3127" s="105"/>
      <c r="O3127" s="105"/>
    </row>
    <row r="3128" ht="12.75">
      <c r="C3128" s="103"/>
    </row>
    <row r="3129" spans="3:15" ht="12.75">
      <c r="C3129" s="103"/>
      <c r="O3129" s="105"/>
    </row>
    <row r="3130" spans="3:15" ht="12.75">
      <c r="C3130" s="103"/>
      <c r="O3130" s="105"/>
    </row>
    <row r="3131" ht="12.75">
      <c r="C3131" s="103"/>
    </row>
    <row r="3132" spans="3:15" ht="12.75">
      <c r="C3132" s="103"/>
      <c r="N3132" s="105"/>
      <c r="O3132" s="105"/>
    </row>
    <row r="3133" ht="12.75">
      <c r="C3133" s="103"/>
    </row>
    <row r="3134" spans="3:15" ht="12.75">
      <c r="C3134" s="103"/>
      <c r="N3134" s="105"/>
      <c r="O3134" s="105"/>
    </row>
    <row r="3135" ht="12.75">
      <c r="C3135" s="103"/>
    </row>
    <row r="3136" spans="3:15" ht="12.75">
      <c r="C3136" s="103"/>
      <c r="O3136" s="105"/>
    </row>
    <row r="3137" spans="3:15" ht="12.75">
      <c r="C3137" s="103"/>
      <c r="O3137" s="105"/>
    </row>
    <row r="3138" ht="12.75">
      <c r="C3138" s="103"/>
    </row>
    <row r="3139" spans="3:15" ht="12.75">
      <c r="C3139" s="103"/>
      <c r="N3139" s="105"/>
      <c r="O3139" s="105"/>
    </row>
    <row r="3140" ht="12.75">
      <c r="C3140" s="103"/>
    </row>
    <row r="3141" spans="3:10" ht="12.75">
      <c r="C3141" s="103"/>
      <c r="I3141" s="105"/>
      <c r="J3141" s="105"/>
    </row>
    <row r="3142" ht="12.75">
      <c r="C3142" s="103"/>
    </row>
    <row r="3143" spans="3:9" ht="12.75">
      <c r="C3143" s="103"/>
      <c r="H3143" s="105"/>
      <c r="I3143" s="105"/>
    </row>
    <row r="3144" spans="3:10" ht="12.75">
      <c r="C3144" s="103"/>
      <c r="H3144" s="105"/>
      <c r="I3144" s="105"/>
      <c r="J3144" s="105"/>
    </row>
    <row r="3145" spans="3:10" ht="12.75">
      <c r="C3145" s="103"/>
      <c r="H3145" s="105"/>
      <c r="I3145" s="105"/>
      <c r="J3145" s="105"/>
    </row>
    <row r="3146" ht="12.75">
      <c r="C3146" s="103"/>
    </row>
    <row r="3147" ht="12.75">
      <c r="C3147" s="103"/>
    </row>
    <row r="3148" ht="12.75">
      <c r="C3148" s="103"/>
    </row>
    <row r="3149" ht="12.75">
      <c r="C3149" s="103"/>
    </row>
    <row r="3150" ht="12.75">
      <c r="C3150" s="103"/>
    </row>
    <row r="3151" ht="12.75">
      <c r="C3151" s="103"/>
    </row>
    <row r="3152" ht="12.75">
      <c r="C3152" s="103"/>
    </row>
    <row r="3153" ht="12.75">
      <c r="C3153" s="103"/>
    </row>
    <row r="3154" ht="12.75">
      <c r="C3154" s="103"/>
    </row>
    <row r="3155" ht="12.75">
      <c r="C3155" s="103"/>
    </row>
    <row r="3156" ht="12.75">
      <c r="C3156" s="103"/>
    </row>
    <row r="3157" ht="12.75">
      <c r="C3157" s="103"/>
    </row>
    <row r="3158" spans="3:6" ht="12.75">
      <c r="C3158" s="103"/>
      <c r="E3158" s="105"/>
      <c r="F3158" s="105"/>
    </row>
    <row r="3159" spans="3:6" ht="12.75">
      <c r="C3159" s="103"/>
      <c r="E3159" s="105"/>
      <c r="F3159" s="105"/>
    </row>
    <row r="3160" spans="3:6" ht="12.75">
      <c r="C3160" s="103"/>
      <c r="E3160" s="105"/>
      <c r="F3160" s="105"/>
    </row>
    <row r="3161" spans="3:6" ht="12.75">
      <c r="C3161" s="103"/>
      <c r="E3161" s="105"/>
      <c r="F3161" s="105"/>
    </row>
    <row r="3162" spans="3:6" ht="12.75">
      <c r="C3162" s="103"/>
      <c r="E3162" s="105"/>
      <c r="F3162" s="105"/>
    </row>
    <row r="3163" spans="3:6" ht="12.75">
      <c r="C3163" s="103"/>
      <c r="E3163" s="105"/>
      <c r="F3163" s="105"/>
    </row>
    <row r="3164" ht="12.75">
      <c r="C3164" s="103"/>
    </row>
    <row r="3165" spans="3:15" ht="12.75">
      <c r="C3165" s="103"/>
      <c r="G3165" s="105"/>
      <c r="H3165" s="105"/>
      <c r="I3165" s="105"/>
      <c r="L3165" s="105"/>
      <c r="M3165" s="105"/>
      <c r="N3165" s="105"/>
      <c r="O3165" s="105"/>
    </row>
    <row r="3166" spans="3:15" ht="12.75">
      <c r="C3166" s="103"/>
      <c r="G3166" s="105"/>
      <c r="H3166" s="105"/>
      <c r="I3166" s="105"/>
      <c r="L3166" s="105"/>
      <c r="M3166" s="105"/>
      <c r="N3166" s="105"/>
      <c r="O3166" s="105"/>
    </row>
    <row r="3167" spans="3:15" ht="12.75">
      <c r="C3167" s="103"/>
      <c r="H3167" s="105"/>
      <c r="I3167" s="105"/>
      <c r="M3167" s="105"/>
      <c r="N3167" s="105"/>
      <c r="O3167" s="105"/>
    </row>
    <row r="3168" spans="3:15" ht="12.75">
      <c r="C3168" s="103"/>
      <c r="G3168" s="105"/>
      <c r="H3168" s="105"/>
      <c r="I3168" s="105"/>
      <c r="L3168" s="105"/>
      <c r="M3168" s="105"/>
      <c r="N3168" s="105"/>
      <c r="O3168" s="105"/>
    </row>
    <row r="3169" spans="3:15" ht="12.75">
      <c r="C3169" s="103"/>
      <c r="G3169" s="105"/>
      <c r="H3169" s="105"/>
      <c r="I3169" s="105"/>
      <c r="L3169" s="105"/>
      <c r="M3169" s="105"/>
      <c r="N3169" s="105"/>
      <c r="O3169" s="105"/>
    </row>
    <row r="3170" spans="3:15" ht="12.75">
      <c r="C3170" s="103"/>
      <c r="G3170" s="105"/>
      <c r="H3170" s="105"/>
      <c r="I3170" s="105"/>
      <c r="L3170" s="105"/>
      <c r="M3170" s="105"/>
      <c r="N3170" s="105"/>
      <c r="O3170" s="105"/>
    </row>
    <row r="3171" ht="12.75">
      <c r="C3171" s="103"/>
    </row>
    <row r="3172" spans="3:15" ht="12.75">
      <c r="C3172" s="103"/>
      <c r="G3172" s="105"/>
      <c r="H3172" s="105"/>
      <c r="I3172" s="105"/>
      <c r="L3172" s="105"/>
      <c r="M3172" s="105"/>
      <c r="N3172" s="105"/>
      <c r="O3172" s="105"/>
    </row>
    <row r="3173" spans="3:15" ht="12.75">
      <c r="C3173" s="103"/>
      <c r="F3173" s="105"/>
      <c r="G3173" s="105"/>
      <c r="H3173" s="105"/>
      <c r="I3173" s="105"/>
      <c r="K3173" s="105"/>
      <c r="L3173" s="105"/>
      <c r="M3173" s="105"/>
      <c r="N3173" s="105"/>
      <c r="O3173" s="105"/>
    </row>
    <row r="3174" spans="3:15" ht="12.75">
      <c r="C3174" s="103"/>
      <c r="F3174" s="105"/>
      <c r="G3174" s="105"/>
      <c r="H3174" s="105"/>
      <c r="I3174" s="105"/>
      <c r="J3174" s="105"/>
      <c r="K3174" s="105"/>
      <c r="L3174" s="105"/>
      <c r="M3174" s="105"/>
      <c r="N3174" s="105"/>
      <c r="O3174" s="105"/>
    </row>
    <row r="3175" spans="3:15" ht="12.75">
      <c r="C3175" s="103"/>
      <c r="E3175" s="105"/>
      <c r="F3175" s="105"/>
      <c r="G3175" s="105"/>
      <c r="H3175" s="105"/>
      <c r="I3175" s="105"/>
      <c r="K3175" s="105"/>
      <c r="L3175" s="105"/>
      <c r="M3175" s="105"/>
      <c r="N3175" s="105"/>
      <c r="O3175" s="105"/>
    </row>
    <row r="3176" spans="3:15" ht="12.75">
      <c r="C3176" s="103"/>
      <c r="E3176" s="105"/>
      <c r="F3176" s="105"/>
      <c r="G3176" s="105"/>
      <c r="H3176" s="105"/>
      <c r="I3176" s="105"/>
      <c r="J3176" s="105"/>
      <c r="K3176" s="105"/>
      <c r="L3176" s="105"/>
      <c r="M3176" s="105"/>
      <c r="N3176" s="105"/>
      <c r="O3176" s="105"/>
    </row>
    <row r="3177" spans="3:15" ht="12.75">
      <c r="C3177" s="103"/>
      <c r="E3177" s="105"/>
      <c r="F3177" s="105"/>
      <c r="G3177" s="105"/>
      <c r="H3177" s="105"/>
      <c r="I3177" s="105"/>
      <c r="J3177" s="105"/>
      <c r="K3177" s="105"/>
      <c r="L3177" s="105"/>
      <c r="M3177" s="105"/>
      <c r="N3177" s="105"/>
      <c r="O3177" s="105"/>
    </row>
    <row r="3178" ht="12.75">
      <c r="C3178" s="103"/>
    </row>
    <row r="3179" spans="3:10" ht="12.75">
      <c r="C3179" s="103"/>
      <c r="H3179" s="105"/>
      <c r="I3179" s="105"/>
      <c r="J3179" s="105"/>
    </row>
    <row r="3180" ht="12.75">
      <c r="C3180" s="103"/>
    </row>
    <row r="3181" spans="3:10" ht="12.75">
      <c r="C3181" s="103"/>
      <c r="H3181" s="105"/>
      <c r="I3181" s="105"/>
      <c r="J3181" s="105"/>
    </row>
    <row r="3182" spans="3:10" ht="12.75">
      <c r="C3182" s="103"/>
      <c r="H3182" s="105"/>
      <c r="I3182" s="105"/>
      <c r="J3182" s="105"/>
    </row>
    <row r="3183" spans="3:10" ht="12.75">
      <c r="C3183" s="103"/>
      <c r="H3183" s="105"/>
      <c r="I3183" s="105"/>
      <c r="J3183" s="105"/>
    </row>
    <row r="3184" ht="12.75">
      <c r="C3184" s="103"/>
    </row>
    <row r="3185" ht="12.75">
      <c r="C3185" s="103"/>
    </row>
    <row r="3186" ht="12.75">
      <c r="C3186" s="103"/>
    </row>
    <row r="3187" ht="12.75">
      <c r="C3187" s="103"/>
    </row>
    <row r="3188" ht="12.75">
      <c r="C3188" s="103"/>
    </row>
    <row r="3189" ht="12.75">
      <c r="C3189" s="103"/>
    </row>
    <row r="3190" ht="12.75">
      <c r="C3190" s="103"/>
    </row>
    <row r="3191" ht="12.75">
      <c r="C3191" s="103"/>
    </row>
    <row r="3192" ht="12.75">
      <c r="C3192" s="103"/>
    </row>
    <row r="3193" ht="12.75">
      <c r="C3193" s="103"/>
    </row>
    <row r="3194" ht="12.75">
      <c r="C3194" s="103"/>
    </row>
    <row r="3195" ht="12.75">
      <c r="C3195" s="103"/>
    </row>
    <row r="3196" spans="3:6" ht="12.75">
      <c r="C3196" s="103"/>
      <c r="E3196" s="105"/>
      <c r="F3196" s="105"/>
    </row>
    <row r="3197" spans="3:6" ht="12.75">
      <c r="C3197" s="103"/>
      <c r="E3197" s="105"/>
      <c r="F3197" s="105"/>
    </row>
    <row r="3198" spans="3:6" ht="12.75">
      <c r="C3198" s="103"/>
      <c r="E3198" s="105"/>
      <c r="F3198" s="105"/>
    </row>
    <row r="3199" spans="3:6" ht="12.75">
      <c r="C3199" s="103"/>
      <c r="E3199" s="105"/>
      <c r="F3199" s="105"/>
    </row>
    <row r="3200" spans="3:6" ht="12.75">
      <c r="C3200" s="103"/>
      <c r="E3200" s="105"/>
      <c r="F3200" s="105"/>
    </row>
    <row r="3201" spans="3:6" ht="12.75">
      <c r="C3201" s="103"/>
      <c r="E3201" s="105"/>
      <c r="F3201" s="105"/>
    </row>
    <row r="3202" ht="12.75">
      <c r="C3202" s="103"/>
    </row>
    <row r="3203" spans="3:15" ht="12.75">
      <c r="C3203" s="103"/>
      <c r="H3203" s="105"/>
      <c r="I3203" s="105"/>
      <c r="M3203" s="105"/>
      <c r="N3203" s="105"/>
      <c r="O3203" s="105"/>
    </row>
    <row r="3204" spans="3:15" ht="12.75">
      <c r="C3204" s="103"/>
      <c r="H3204" s="105"/>
      <c r="I3204" s="105"/>
      <c r="M3204" s="105"/>
      <c r="N3204" s="105"/>
      <c r="O3204" s="105"/>
    </row>
    <row r="3205" spans="3:15" ht="12.75">
      <c r="C3205" s="103"/>
      <c r="H3205" s="105"/>
      <c r="I3205" s="105"/>
      <c r="M3205" s="105"/>
      <c r="N3205" s="105"/>
      <c r="O3205" s="105"/>
    </row>
    <row r="3206" spans="3:15" ht="12.75">
      <c r="C3206" s="103"/>
      <c r="G3206" s="105"/>
      <c r="H3206" s="105"/>
      <c r="I3206" s="105"/>
      <c r="L3206" s="105"/>
      <c r="M3206" s="105"/>
      <c r="N3206" s="105"/>
      <c r="O3206" s="105"/>
    </row>
    <row r="3207" spans="3:15" ht="12.75">
      <c r="C3207" s="103"/>
      <c r="H3207" s="105"/>
      <c r="I3207" s="105"/>
      <c r="M3207" s="105"/>
      <c r="N3207" s="105"/>
      <c r="O3207" s="105"/>
    </row>
    <row r="3208" spans="3:15" ht="12.75">
      <c r="C3208" s="103"/>
      <c r="G3208" s="105"/>
      <c r="H3208" s="105"/>
      <c r="I3208" s="105"/>
      <c r="L3208" s="105"/>
      <c r="M3208" s="105"/>
      <c r="N3208" s="105"/>
      <c r="O3208" s="105"/>
    </row>
    <row r="3209" ht="12.75">
      <c r="C3209" s="103"/>
    </row>
    <row r="3210" spans="3:15" ht="12.75">
      <c r="C3210" s="103"/>
      <c r="H3210" s="105"/>
      <c r="I3210" s="105"/>
      <c r="M3210" s="105"/>
      <c r="N3210" s="105"/>
      <c r="O3210" s="105"/>
    </row>
    <row r="3211" spans="3:15" ht="12.75">
      <c r="C3211" s="103"/>
      <c r="G3211" s="105"/>
      <c r="H3211" s="105"/>
      <c r="I3211" s="105"/>
      <c r="L3211" s="105"/>
      <c r="M3211" s="105"/>
      <c r="N3211" s="105"/>
      <c r="O3211" s="105"/>
    </row>
    <row r="3212" spans="3:15" ht="12.75">
      <c r="C3212" s="103"/>
      <c r="G3212" s="105"/>
      <c r="H3212" s="105"/>
      <c r="I3212" s="105"/>
      <c r="K3212" s="105"/>
      <c r="L3212" s="105"/>
      <c r="M3212" s="105"/>
      <c r="N3212" s="105"/>
      <c r="O3212" s="105"/>
    </row>
    <row r="3213" spans="3:15" ht="12.75">
      <c r="C3213" s="103"/>
      <c r="E3213" s="105"/>
      <c r="F3213" s="105"/>
      <c r="G3213" s="105"/>
      <c r="H3213" s="105"/>
      <c r="I3213" s="105"/>
      <c r="K3213" s="105"/>
      <c r="L3213" s="105"/>
      <c r="M3213" s="105"/>
      <c r="N3213" s="105"/>
      <c r="O3213" s="105"/>
    </row>
    <row r="3214" spans="3:15" ht="12.75">
      <c r="C3214" s="103"/>
      <c r="E3214" s="105"/>
      <c r="F3214" s="105"/>
      <c r="G3214" s="105"/>
      <c r="H3214" s="105"/>
      <c r="I3214" s="105"/>
      <c r="J3214" s="105"/>
      <c r="K3214" s="105"/>
      <c r="L3214" s="105"/>
      <c r="M3214" s="105"/>
      <c r="N3214" s="105"/>
      <c r="O3214" s="105"/>
    </row>
    <row r="3215" spans="3:15" ht="12.75">
      <c r="C3215" s="103"/>
      <c r="E3215" s="105"/>
      <c r="F3215" s="105"/>
      <c r="G3215" s="105"/>
      <c r="H3215" s="105"/>
      <c r="I3215" s="105"/>
      <c r="J3215" s="105"/>
      <c r="K3215" s="105"/>
      <c r="L3215" s="105"/>
      <c r="M3215" s="105"/>
      <c r="N3215" s="105"/>
      <c r="O3215" s="105"/>
    </row>
    <row r="3216" ht="12.75">
      <c r="C3216" s="103"/>
    </row>
    <row r="3217" spans="3:10" ht="12.75">
      <c r="C3217" s="103"/>
      <c r="H3217" s="105"/>
      <c r="I3217" s="105"/>
      <c r="J3217" s="105"/>
    </row>
    <row r="3218" ht="12.75">
      <c r="C3218" s="103"/>
    </row>
    <row r="3219" spans="3:10" ht="12.75">
      <c r="C3219" s="103"/>
      <c r="H3219" s="105"/>
      <c r="I3219" s="105"/>
      <c r="J3219" s="105"/>
    </row>
    <row r="3220" spans="3:10" ht="12.75">
      <c r="C3220" s="103"/>
      <c r="H3220" s="105"/>
      <c r="I3220" s="105"/>
      <c r="J3220" s="105"/>
    </row>
    <row r="3221" spans="3:10" ht="12.75">
      <c r="C3221" s="103"/>
      <c r="H3221" s="105"/>
      <c r="I3221" s="105"/>
      <c r="J3221" s="105"/>
    </row>
    <row r="3222" ht="12.75">
      <c r="C3222" s="103"/>
    </row>
    <row r="3223" ht="12.75">
      <c r="C3223" s="103"/>
    </row>
    <row r="3224" ht="12.75">
      <c r="C3224" s="103"/>
    </row>
    <row r="3225" ht="12.75">
      <c r="C3225" s="103"/>
    </row>
    <row r="3226" ht="12.75">
      <c r="C3226" s="103"/>
    </row>
    <row r="3227" ht="12.75">
      <c r="C3227" s="103"/>
    </row>
    <row r="3228" ht="12.75">
      <c r="C3228" s="103"/>
    </row>
    <row r="3229" ht="12.75">
      <c r="C3229" s="103"/>
    </row>
    <row r="3230" ht="12.75">
      <c r="C3230" s="103"/>
    </row>
    <row r="3231" ht="12.75">
      <c r="C3231" s="103"/>
    </row>
    <row r="3232" ht="12.75">
      <c r="C3232" s="103"/>
    </row>
    <row r="3233" ht="12.75">
      <c r="C3233" s="103"/>
    </row>
    <row r="3234" spans="3:6" ht="12.75">
      <c r="C3234" s="103"/>
      <c r="E3234" s="105"/>
      <c r="F3234" s="105"/>
    </row>
    <row r="3235" spans="3:6" ht="12.75">
      <c r="C3235" s="103"/>
      <c r="E3235" s="105"/>
      <c r="F3235" s="105"/>
    </row>
    <row r="3236" spans="3:6" ht="12.75">
      <c r="C3236" s="103"/>
      <c r="E3236" s="105"/>
      <c r="F3236" s="105"/>
    </row>
    <row r="3237" spans="3:6" ht="12.75">
      <c r="C3237" s="103"/>
      <c r="E3237" s="105"/>
      <c r="F3237" s="105"/>
    </row>
    <row r="3238" spans="3:6" ht="12.75">
      <c r="C3238" s="103"/>
      <c r="E3238" s="105"/>
      <c r="F3238" s="105"/>
    </row>
    <row r="3239" spans="3:6" ht="12.75">
      <c r="C3239" s="103"/>
      <c r="E3239" s="105"/>
      <c r="F3239" s="105"/>
    </row>
    <row r="3240" ht="12.75">
      <c r="C3240" s="103"/>
    </row>
    <row r="3241" spans="3:15" ht="12.75">
      <c r="C3241" s="103"/>
      <c r="H3241" s="105"/>
      <c r="I3241" s="105"/>
      <c r="M3241" s="105"/>
      <c r="N3241" s="105"/>
      <c r="O3241" s="105"/>
    </row>
    <row r="3242" spans="3:15" ht="12.75">
      <c r="C3242" s="103"/>
      <c r="H3242" s="105"/>
      <c r="I3242" s="105"/>
      <c r="M3242" s="105"/>
      <c r="N3242" s="105"/>
      <c r="O3242" s="105"/>
    </row>
    <row r="3243" spans="3:15" ht="12.75">
      <c r="C3243" s="103"/>
      <c r="G3243" s="105"/>
      <c r="I3243" s="105"/>
      <c r="L3243" s="105"/>
      <c r="N3243" s="105"/>
      <c r="O3243" s="105"/>
    </row>
    <row r="3244" spans="3:15" ht="12.75">
      <c r="C3244" s="103"/>
      <c r="G3244" s="105"/>
      <c r="I3244" s="105"/>
      <c r="L3244" s="105"/>
      <c r="N3244" s="105"/>
      <c r="O3244" s="105"/>
    </row>
    <row r="3245" spans="3:15" ht="12.75">
      <c r="C3245" s="103"/>
      <c r="H3245" s="105"/>
      <c r="M3245" s="105"/>
      <c r="N3245" s="105"/>
      <c r="O3245" s="105"/>
    </row>
    <row r="3246" spans="3:15" ht="12.75">
      <c r="C3246" s="103"/>
      <c r="G3246" s="105"/>
      <c r="H3246" s="105"/>
      <c r="I3246" s="105"/>
      <c r="L3246" s="105"/>
      <c r="M3246" s="105"/>
      <c r="N3246" s="105"/>
      <c r="O3246" s="105"/>
    </row>
    <row r="3247" ht="12.75">
      <c r="C3247" s="103"/>
    </row>
    <row r="3248" spans="3:15" ht="12.75">
      <c r="C3248" s="103"/>
      <c r="H3248" s="105"/>
      <c r="I3248" s="105"/>
      <c r="M3248" s="105"/>
      <c r="N3248" s="105"/>
      <c r="O3248" s="105"/>
    </row>
    <row r="3249" spans="3:15" ht="12.75">
      <c r="C3249" s="103"/>
      <c r="G3249" s="105"/>
      <c r="H3249" s="105"/>
      <c r="I3249" s="105"/>
      <c r="L3249" s="105"/>
      <c r="M3249" s="105"/>
      <c r="N3249" s="105"/>
      <c r="O3249" s="105"/>
    </row>
    <row r="3250" spans="3:15" ht="12.75">
      <c r="C3250" s="103"/>
      <c r="E3250" s="105"/>
      <c r="F3250" s="105"/>
      <c r="G3250" s="105"/>
      <c r="H3250" s="105"/>
      <c r="I3250" s="105"/>
      <c r="J3250" s="105"/>
      <c r="K3250" s="105"/>
      <c r="L3250" s="105"/>
      <c r="M3250" s="105"/>
      <c r="N3250" s="105"/>
      <c r="O3250" s="105"/>
    </row>
    <row r="3251" spans="3:15" ht="12.75">
      <c r="C3251" s="103"/>
      <c r="E3251" s="105"/>
      <c r="F3251" s="105"/>
      <c r="G3251" s="105"/>
      <c r="H3251" s="105"/>
      <c r="I3251" s="105"/>
      <c r="K3251" s="105"/>
      <c r="L3251" s="105"/>
      <c r="M3251" s="105"/>
      <c r="N3251" s="105"/>
      <c r="O3251" s="105"/>
    </row>
    <row r="3252" spans="3:15" ht="12.75">
      <c r="C3252" s="103"/>
      <c r="F3252" s="105"/>
      <c r="G3252" s="105"/>
      <c r="H3252" s="105"/>
      <c r="I3252" s="105"/>
      <c r="K3252" s="105"/>
      <c r="L3252" s="105"/>
      <c r="M3252" s="105"/>
      <c r="N3252" s="105"/>
      <c r="O3252" s="105"/>
    </row>
    <row r="3253" spans="3:15" ht="12.75">
      <c r="C3253" s="103"/>
      <c r="E3253" s="105"/>
      <c r="F3253" s="105"/>
      <c r="G3253" s="105"/>
      <c r="H3253" s="105"/>
      <c r="I3253" s="105"/>
      <c r="J3253" s="105"/>
      <c r="K3253" s="105"/>
      <c r="L3253" s="105"/>
      <c r="M3253" s="105"/>
      <c r="N3253" s="105"/>
      <c r="O3253" s="105"/>
    </row>
    <row r="3254" ht="12.75">
      <c r="C3254" s="103"/>
    </row>
    <row r="3255" spans="3:10" ht="12.75">
      <c r="C3255" s="103"/>
      <c r="H3255" s="105"/>
      <c r="I3255" s="105"/>
      <c r="J3255" s="105"/>
    </row>
    <row r="3256" ht="12.75">
      <c r="C3256" s="103"/>
    </row>
    <row r="3257" spans="3:9" ht="12.75">
      <c r="C3257" s="103"/>
      <c r="H3257" s="105"/>
      <c r="I3257" s="105"/>
    </row>
    <row r="3258" spans="3:10" ht="12.75">
      <c r="C3258" s="103"/>
      <c r="H3258" s="105"/>
      <c r="I3258" s="105"/>
      <c r="J3258" s="105"/>
    </row>
    <row r="3259" spans="3:10" ht="12.75">
      <c r="C3259" s="103"/>
      <c r="H3259" s="105"/>
      <c r="I3259" s="105"/>
      <c r="J3259" s="105"/>
    </row>
    <row r="3260" ht="12.75">
      <c r="C3260" s="103"/>
    </row>
    <row r="3261" ht="12.75">
      <c r="C3261" s="103"/>
    </row>
    <row r="3262" ht="12.75">
      <c r="C3262" s="103"/>
    </row>
    <row r="3263" ht="12.75">
      <c r="C3263" s="103"/>
    </row>
    <row r="3264" ht="12.75">
      <c r="C3264" s="103"/>
    </row>
    <row r="3265" ht="12.75">
      <c r="C3265" s="103"/>
    </row>
    <row r="3266" ht="12.75">
      <c r="C3266" s="103"/>
    </row>
    <row r="3267" ht="12.75">
      <c r="C3267" s="103"/>
    </row>
    <row r="3268" ht="12.75">
      <c r="C3268" s="103"/>
    </row>
    <row r="3269" ht="12.75">
      <c r="C3269" s="103"/>
    </row>
    <row r="3270" ht="12.75">
      <c r="C3270" s="103"/>
    </row>
    <row r="3271" ht="12.75">
      <c r="C3271" s="103"/>
    </row>
    <row r="3272" ht="12.75">
      <c r="C3272" s="103"/>
    </row>
    <row r="3273" ht="12.75">
      <c r="C3273" s="103"/>
    </row>
    <row r="3274" ht="12.75">
      <c r="C3274" s="103"/>
    </row>
    <row r="3275" ht="12.75">
      <c r="C3275" s="103"/>
    </row>
    <row r="3276" ht="12.75">
      <c r="C3276" s="103"/>
    </row>
    <row r="3277" spans="3:5" ht="12.75">
      <c r="C3277" s="103"/>
      <c r="E3277" s="105"/>
    </row>
    <row r="3278" ht="12.75">
      <c r="C3278" s="103"/>
    </row>
    <row r="3279" ht="12.75">
      <c r="C3279" s="103"/>
    </row>
    <row r="3280" ht="12.75">
      <c r="C3280" s="103"/>
    </row>
    <row r="3281" ht="12.75">
      <c r="C3281" s="103"/>
    </row>
    <row r="3282" ht="12.75">
      <c r="C3282" s="103"/>
    </row>
    <row r="3283" ht="12.75">
      <c r="C3283" s="103"/>
    </row>
    <row r="3284" ht="12.75">
      <c r="C3284" s="103"/>
    </row>
    <row r="3285" ht="12.75">
      <c r="C3285" s="103"/>
    </row>
    <row r="3286" ht="12.75">
      <c r="C3286" s="103"/>
    </row>
    <row r="3287" ht="12.75">
      <c r="C3287" s="103"/>
    </row>
    <row r="3288" ht="12.75">
      <c r="C3288" s="103"/>
    </row>
    <row r="3289" ht="12.75">
      <c r="C3289" s="103"/>
    </row>
    <row r="3290" ht="12.75">
      <c r="C3290" s="103"/>
    </row>
    <row r="3291" ht="12.75">
      <c r="C3291" s="103"/>
    </row>
    <row r="3292" ht="12.75">
      <c r="C3292" s="103"/>
    </row>
    <row r="3293" ht="12.75">
      <c r="C3293" s="103"/>
    </row>
    <row r="3294" ht="12.75">
      <c r="C3294" s="103"/>
    </row>
    <row r="3295" spans="3:9" ht="12.75">
      <c r="C3295" s="103"/>
      <c r="H3295" s="105"/>
      <c r="I3295" s="105"/>
    </row>
    <row r="3296" spans="3:8" ht="12.75">
      <c r="C3296" s="103"/>
      <c r="H3296" s="105"/>
    </row>
    <row r="3297" spans="3:10" ht="12.75">
      <c r="C3297" s="103"/>
      <c r="H3297" s="105"/>
      <c r="I3297" s="105"/>
      <c r="J3297" s="105"/>
    </row>
    <row r="3298" ht="12.75">
      <c r="C3298" s="103"/>
    </row>
    <row r="3299" ht="12.75">
      <c r="C3299" s="103"/>
    </row>
    <row r="3300" ht="12.75">
      <c r="C3300" s="103"/>
    </row>
    <row r="3301" ht="12.75">
      <c r="C3301" s="103"/>
    </row>
    <row r="3302" ht="12.75">
      <c r="C3302" s="103"/>
    </row>
    <row r="3303" ht="12.75">
      <c r="C3303" s="103"/>
    </row>
    <row r="3304" ht="12.75">
      <c r="C3304" s="103"/>
    </row>
    <row r="3305" ht="12.75">
      <c r="C3305" s="103"/>
    </row>
    <row r="3306" ht="12.75">
      <c r="C3306" s="103"/>
    </row>
    <row r="3307" ht="12.75">
      <c r="C3307" s="103"/>
    </row>
    <row r="3308" ht="12.75">
      <c r="C3308" s="103"/>
    </row>
    <row r="3309" ht="12.75">
      <c r="C3309" s="103"/>
    </row>
    <row r="3310" spans="3:6" ht="12.75">
      <c r="C3310" s="103"/>
      <c r="E3310" s="105"/>
      <c r="F3310" s="105"/>
    </row>
    <row r="3311" spans="3:6" ht="12.75">
      <c r="C3311" s="103"/>
      <c r="E3311" s="105"/>
      <c r="F3311" s="105"/>
    </row>
    <row r="3312" spans="3:6" ht="12.75">
      <c r="C3312" s="103"/>
      <c r="E3312" s="105"/>
      <c r="F3312" s="105"/>
    </row>
    <row r="3313" spans="3:6" ht="12.75">
      <c r="C3313" s="103"/>
      <c r="E3313" s="105"/>
      <c r="F3313" s="105"/>
    </row>
    <row r="3314" spans="3:6" ht="12.75">
      <c r="C3314" s="103"/>
      <c r="E3314" s="105"/>
      <c r="F3314" s="105"/>
    </row>
    <row r="3315" spans="3:6" ht="12.75">
      <c r="C3315" s="103"/>
      <c r="E3315" s="105"/>
      <c r="F3315" s="105"/>
    </row>
    <row r="3316" ht="12.75">
      <c r="C3316" s="103"/>
    </row>
    <row r="3317" spans="3:15" ht="12.75">
      <c r="C3317" s="103"/>
      <c r="N3317" s="105"/>
      <c r="O3317" s="105"/>
    </row>
    <row r="3318" spans="3:13" ht="12.75">
      <c r="C3318" s="103"/>
      <c r="M3318" s="105"/>
    </row>
    <row r="3319" spans="3:15" ht="12.75">
      <c r="C3319" s="103"/>
      <c r="I3319" s="105"/>
      <c r="N3319" s="105"/>
      <c r="O3319" s="105"/>
    </row>
    <row r="3320" spans="3:15" ht="12.75">
      <c r="C3320" s="103"/>
      <c r="I3320" s="105"/>
      <c r="N3320" s="105"/>
      <c r="O3320" s="105"/>
    </row>
    <row r="3321" spans="3:15" ht="12.75">
      <c r="C3321" s="103"/>
      <c r="H3321" s="105"/>
      <c r="M3321" s="105"/>
      <c r="O3321" s="105"/>
    </row>
    <row r="3322" spans="3:15" ht="12.75">
      <c r="C3322" s="103"/>
      <c r="H3322" s="105"/>
      <c r="I3322" s="105"/>
      <c r="M3322" s="105"/>
      <c r="N3322" s="105"/>
      <c r="O3322" s="105"/>
    </row>
    <row r="3323" ht="12.75">
      <c r="C3323" s="103"/>
    </row>
    <row r="3324" spans="3:15" ht="12.75">
      <c r="C3324" s="103"/>
      <c r="I3324" s="105"/>
      <c r="N3324" s="105"/>
      <c r="O3324" s="105"/>
    </row>
    <row r="3325" spans="3:13" ht="12.75">
      <c r="C3325" s="103"/>
      <c r="M3325" s="105"/>
    </row>
    <row r="3326" spans="3:15" ht="12.75">
      <c r="C3326" s="103"/>
      <c r="G3326" s="105"/>
      <c r="I3326" s="105"/>
      <c r="K3326" s="105"/>
      <c r="L3326" s="105"/>
      <c r="M3326" s="105"/>
      <c r="N3326" s="105"/>
      <c r="O3326" s="105"/>
    </row>
    <row r="3327" spans="3:15" ht="12.75">
      <c r="C3327" s="103"/>
      <c r="G3327" s="105"/>
      <c r="I3327" s="105"/>
      <c r="K3327" s="105"/>
      <c r="L3327" s="105"/>
      <c r="M3327" s="105"/>
      <c r="N3327" s="105"/>
      <c r="O3327" s="105"/>
    </row>
    <row r="3328" spans="3:15" ht="12.75">
      <c r="C3328" s="103"/>
      <c r="F3328" s="105"/>
      <c r="G3328" s="105"/>
      <c r="H3328" s="105"/>
      <c r="I3328" s="105"/>
      <c r="K3328" s="105"/>
      <c r="L3328" s="105"/>
      <c r="M3328" s="105"/>
      <c r="N3328" s="105"/>
      <c r="O3328" s="105"/>
    </row>
    <row r="3329" spans="3:15" ht="12.75">
      <c r="C3329" s="103"/>
      <c r="F3329" s="105"/>
      <c r="G3329" s="105"/>
      <c r="H3329" s="105"/>
      <c r="I3329" s="105"/>
      <c r="K3329" s="105"/>
      <c r="L3329" s="105"/>
      <c r="M3329" s="105"/>
      <c r="N3329" s="105"/>
      <c r="O3329" s="105"/>
    </row>
    <row r="3330" ht="12.75">
      <c r="C3330" s="103"/>
    </row>
    <row r="3331" spans="3:10" ht="12.75">
      <c r="C3331" s="103"/>
      <c r="H3331" s="105"/>
      <c r="I3331" s="105"/>
      <c r="J3331" s="105"/>
    </row>
    <row r="3332" ht="12.75">
      <c r="C3332" s="103"/>
    </row>
    <row r="3333" spans="3:9" ht="12.75">
      <c r="C3333" s="103"/>
      <c r="H3333" s="105"/>
      <c r="I3333" s="105"/>
    </row>
    <row r="3334" spans="3:10" ht="12.75">
      <c r="C3334" s="103"/>
      <c r="H3334" s="105"/>
      <c r="I3334" s="105"/>
      <c r="J3334" s="105"/>
    </row>
    <row r="3335" spans="3:10" ht="12.75">
      <c r="C3335" s="103"/>
      <c r="H3335" s="105"/>
      <c r="I3335" s="105"/>
      <c r="J3335" s="105"/>
    </row>
    <row r="3336" ht="12.75">
      <c r="C3336" s="103"/>
    </row>
    <row r="3337" ht="12.75">
      <c r="C3337" s="103"/>
    </row>
    <row r="3338" ht="12.75">
      <c r="C3338" s="103"/>
    </row>
    <row r="3339" ht="12.75">
      <c r="C3339" s="103"/>
    </row>
    <row r="3340" ht="12.75">
      <c r="C3340" s="103"/>
    </row>
    <row r="3341" ht="12.75">
      <c r="C3341" s="103"/>
    </row>
    <row r="3342" ht="12.75">
      <c r="C3342" s="103"/>
    </row>
    <row r="3343" ht="12.75">
      <c r="C3343" s="103"/>
    </row>
    <row r="3344" ht="12.75">
      <c r="C3344" s="103"/>
    </row>
    <row r="3345" ht="12.75">
      <c r="C3345" s="103"/>
    </row>
    <row r="3346" ht="12.75">
      <c r="C3346" s="103"/>
    </row>
    <row r="3347" ht="12.75">
      <c r="C3347" s="103"/>
    </row>
    <row r="3348" spans="3:6" ht="12.75">
      <c r="C3348" s="103"/>
      <c r="E3348" s="105"/>
      <c r="F3348" s="105"/>
    </row>
    <row r="3349" spans="3:6" ht="12.75">
      <c r="C3349" s="103"/>
      <c r="E3349" s="105"/>
      <c r="F3349" s="105"/>
    </row>
    <row r="3350" spans="3:6" ht="12.75">
      <c r="C3350" s="103"/>
      <c r="E3350" s="105"/>
      <c r="F3350" s="105"/>
    </row>
    <row r="3351" spans="3:6" ht="12.75">
      <c r="C3351" s="103"/>
      <c r="E3351" s="105"/>
      <c r="F3351" s="105"/>
    </row>
    <row r="3352" spans="3:6" ht="12.75">
      <c r="C3352" s="103"/>
      <c r="E3352" s="105"/>
      <c r="F3352" s="105"/>
    </row>
    <row r="3353" spans="3:6" ht="12.75">
      <c r="C3353" s="103"/>
      <c r="E3353" s="105"/>
      <c r="F3353" s="105"/>
    </row>
    <row r="3354" ht="12.75">
      <c r="C3354" s="103"/>
    </row>
    <row r="3355" spans="3:15" ht="12.75">
      <c r="C3355" s="103"/>
      <c r="G3355" s="105"/>
      <c r="H3355" s="105"/>
      <c r="I3355" s="105"/>
      <c r="L3355" s="105"/>
      <c r="M3355" s="105"/>
      <c r="N3355" s="105"/>
      <c r="O3355" s="105"/>
    </row>
    <row r="3356" spans="3:15" ht="12.75">
      <c r="C3356" s="103"/>
      <c r="G3356" s="105"/>
      <c r="I3356" s="105"/>
      <c r="N3356" s="105"/>
      <c r="O3356" s="105"/>
    </row>
    <row r="3357" spans="3:15" ht="12.75">
      <c r="C3357" s="103"/>
      <c r="G3357" s="105"/>
      <c r="I3357" s="105"/>
      <c r="L3357" s="105"/>
      <c r="N3357" s="105"/>
      <c r="O3357" s="105"/>
    </row>
    <row r="3358" spans="3:15" ht="12.75">
      <c r="C3358" s="103"/>
      <c r="G3358" s="105"/>
      <c r="H3358" s="105"/>
      <c r="I3358" s="105"/>
      <c r="L3358" s="105"/>
      <c r="M3358" s="105"/>
      <c r="N3358" s="105"/>
      <c r="O3358" s="105"/>
    </row>
    <row r="3359" spans="3:15" ht="12.75">
      <c r="C3359" s="103"/>
      <c r="H3359" s="105"/>
      <c r="I3359" s="105"/>
      <c r="M3359" s="105"/>
      <c r="N3359" s="105"/>
      <c r="O3359" s="105"/>
    </row>
    <row r="3360" spans="3:15" ht="12.75">
      <c r="C3360" s="103"/>
      <c r="G3360" s="105"/>
      <c r="H3360" s="105"/>
      <c r="I3360" s="105"/>
      <c r="L3360" s="105"/>
      <c r="M3360" s="105"/>
      <c r="N3360" s="105"/>
      <c r="O3360" s="105"/>
    </row>
    <row r="3361" ht="12.75">
      <c r="C3361" s="103"/>
    </row>
    <row r="3362" spans="3:15" ht="12.75">
      <c r="C3362" s="103"/>
      <c r="G3362" s="105"/>
      <c r="H3362" s="105"/>
      <c r="I3362" s="105"/>
      <c r="L3362" s="105"/>
      <c r="M3362" s="105"/>
      <c r="N3362" s="105"/>
      <c r="O3362" s="105"/>
    </row>
    <row r="3363" spans="3:15" ht="12.75">
      <c r="C3363" s="103"/>
      <c r="F3363" s="105"/>
      <c r="G3363" s="105"/>
      <c r="H3363" s="105"/>
      <c r="I3363" s="105"/>
      <c r="L3363" s="105"/>
      <c r="M3363" s="105"/>
      <c r="N3363" s="105"/>
      <c r="O3363" s="105"/>
    </row>
    <row r="3364" spans="3:15" ht="12.75">
      <c r="C3364" s="103"/>
      <c r="E3364" s="105"/>
      <c r="F3364" s="105"/>
      <c r="G3364" s="105"/>
      <c r="H3364" s="105"/>
      <c r="I3364" s="105"/>
      <c r="J3364" s="105"/>
      <c r="K3364" s="105"/>
      <c r="L3364" s="105"/>
      <c r="M3364" s="105"/>
      <c r="N3364" s="105"/>
      <c r="O3364" s="105"/>
    </row>
    <row r="3365" spans="3:15" ht="12.75">
      <c r="C3365" s="103"/>
      <c r="E3365" s="105"/>
      <c r="F3365" s="105"/>
      <c r="G3365" s="105"/>
      <c r="H3365" s="105"/>
      <c r="I3365" s="105"/>
      <c r="K3365" s="105"/>
      <c r="L3365" s="105"/>
      <c r="M3365" s="105"/>
      <c r="N3365" s="105"/>
      <c r="O3365" s="105"/>
    </row>
    <row r="3366" spans="3:15" ht="12.75">
      <c r="C3366" s="103"/>
      <c r="E3366" s="105"/>
      <c r="F3366" s="105"/>
      <c r="G3366" s="105"/>
      <c r="H3366" s="105"/>
      <c r="I3366" s="105"/>
      <c r="K3366" s="105"/>
      <c r="L3366" s="105"/>
      <c r="M3366" s="105"/>
      <c r="N3366" s="105"/>
      <c r="O3366" s="105"/>
    </row>
    <row r="3367" spans="3:15" ht="12.75">
      <c r="C3367" s="103"/>
      <c r="E3367" s="105"/>
      <c r="F3367" s="105"/>
      <c r="G3367" s="105"/>
      <c r="H3367" s="105"/>
      <c r="I3367" s="105"/>
      <c r="J3367" s="105"/>
      <c r="K3367" s="105"/>
      <c r="L3367" s="105"/>
      <c r="M3367" s="105"/>
      <c r="N3367" s="105"/>
      <c r="O3367" s="105"/>
    </row>
    <row r="3368" ht="12.75">
      <c r="C3368" s="103"/>
    </row>
    <row r="3369" spans="3:10" ht="12.75">
      <c r="C3369" s="103"/>
      <c r="H3369" s="105"/>
      <c r="I3369" s="105"/>
      <c r="J3369" s="105"/>
    </row>
    <row r="3370" ht="12.75">
      <c r="C3370" s="103"/>
    </row>
    <row r="3371" spans="3:10" ht="12.75">
      <c r="C3371" s="103"/>
      <c r="H3371" s="105"/>
      <c r="I3371" s="105"/>
      <c r="J3371" s="105"/>
    </row>
    <row r="3372" spans="3:10" ht="12.75">
      <c r="C3372" s="103"/>
      <c r="H3372" s="105"/>
      <c r="I3372" s="105"/>
      <c r="J3372" s="105"/>
    </row>
    <row r="3373" spans="3:10" ht="12.75">
      <c r="C3373" s="103"/>
      <c r="H3373" s="105"/>
      <c r="I3373" s="105"/>
      <c r="J3373" s="105"/>
    </row>
    <row r="3374" ht="12.75">
      <c r="C3374" s="103"/>
    </row>
    <row r="3375" ht="12.75">
      <c r="C3375" s="103"/>
    </row>
    <row r="3376" ht="12.75">
      <c r="C3376" s="103"/>
    </row>
    <row r="3377" ht="12.75">
      <c r="C3377" s="103"/>
    </row>
    <row r="3378" ht="12.75">
      <c r="C3378" s="103"/>
    </row>
    <row r="3379" ht="12.75">
      <c r="C3379" s="103"/>
    </row>
    <row r="3380" ht="12.75">
      <c r="C3380" s="103"/>
    </row>
    <row r="3381" ht="12.75">
      <c r="C3381" s="103"/>
    </row>
    <row r="3382" ht="12.75">
      <c r="C3382" s="103"/>
    </row>
    <row r="3383" ht="12.75">
      <c r="C3383" s="103"/>
    </row>
    <row r="3384" ht="12.75">
      <c r="C3384" s="103"/>
    </row>
    <row r="3385" ht="12.75">
      <c r="C3385" s="103"/>
    </row>
    <row r="3386" spans="3:6" ht="12.75">
      <c r="C3386" s="103"/>
      <c r="E3386" s="105"/>
      <c r="F3386" s="105"/>
    </row>
    <row r="3387" spans="3:6" ht="12.75">
      <c r="C3387" s="103"/>
      <c r="E3387" s="105"/>
      <c r="F3387" s="105"/>
    </row>
    <row r="3388" spans="3:6" ht="12.75">
      <c r="C3388" s="103"/>
      <c r="E3388" s="105"/>
      <c r="F3388" s="105"/>
    </row>
    <row r="3389" spans="3:6" ht="12.75">
      <c r="C3389" s="103"/>
      <c r="E3389" s="105"/>
      <c r="F3389" s="105"/>
    </row>
    <row r="3390" spans="3:6" ht="12.75">
      <c r="C3390" s="103"/>
      <c r="E3390" s="105"/>
      <c r="F3390" s="105"/>
    </row>
    <row r="3391" spans="3:6" ht="12.75">
      <c r="C3391" s="103"/>
      <c r="E3391" s="105"/>
      <c r="F3391" s="105"/>
    </row>
    <row r="3392" ht="12.75">
      <c r="C3392" s="103"/>
    </row>
    <row r="3393" spans="3:15" ht="12.75">
      <c r="C3393" s="103"/>
      <c r="I3393" s="105"/>
      <c r="N3393" s="105"/>
      <c r="O3393" s="105"/>
    </row>
    <row r="3394" spans="3:15" ht="12.75">
      <c r="C3394" s="103"/>
      <c r="I3394" s="105"/>
      <c r="N3394" s="105"/>
      <c r="O3394" s="105"/>
    </row>
    <row r="3395" spans="3:15" ht="12.75">
      <c r="C3395" s="103"/>
      <c r="G3395" s="105"/>
      <c r="H3395" s="105"/>
      <c r="I3395" s="105"/>
      <c r="L3395" s="105"/>
      <c r="M3395" s="105"/>
      <c r="N3395" s="105"/>
      <c r="O3395" s="105"/>
    </row>
    <row r="3396" spans="3:15" ht="12.75">
      <c r="C3396" s="103"/>
      <c r="G3396" s="105"/>
      <c r="I3396" s="105"/>
      <c r="L3396" s="105"/>
      <c r="N3396" s="105"/>
      <c r="O3396" s="105"/>
    </row>
    <row r="3397" spans="3:15" ht="12.75">
      <c r="C3397" s="103"/>
      <c r="G3397" s="105"/>
      <c r="L3397" s="105"/>
      <c r="N3397" s="105"/>
      <c r="O3397" s="105"/>
    </row>
    <row r="3398" spans="3:15" ht="12.75">
      <c r="C3398" s="103"/>
      <c r="G3398" s="105"/>
      <c r="H3398" s="105"/>
      <c r="I3398" s="105"/>
      <c r="L3398" s="105"/>
      <c r="M3398" s="105"/>
      <c r="N3398" s="105"/>
      <c r="O3398" s="105"/>
    </row>
    <row r="3399" ht="12.75">
      <c r="C3399" s="103"/>
    </row>
    <row r="3400" spans="3:15" ht="12.75">
      <c r="C3400" s="103"/>
      <c r="I3400" s="105"/>
      <c r="N3400" s="105"/>
      <c r="O3400" s="105"/>
    </row>
    <row r="3401" spans="3:15" ht="12.75">
      <c r="C3401" s="103"/>
      <c r="G3401" s="105"/>
      <c r="H3401" s="105"/>
      <c r="I3401" s="105"/>
      <c r="L3401" s="105"/>
      <c r="M3401" s="105"/>
      <c r="N3401" s="105"/>
      <c r="O3401" s="105"/>
    </row>
    <row r="3402" spans="3:15" ht="12.75">
      <c r="C3402" s="103"/>
      <c r="E3402" s="105"/>
      <c r="F3402" s="105"/>
      <c r="G3402" s="105"/>
      <c r="H3402" s="105"/>
      <c r="I3402" s="105"/>
      <c r="J3402" s="105"/>
      <c r="K3402" s="105"/>
      <c r="L3402" s="105"/>
      <c r="M3402" s="105"/>
      <c r="N3402" s="105"/>
      <c r="O3402" s="105"/>
    </row>
    <row r="3403" spans="3:15" ht="12.75">
      <c r="C3403" s="103"/>
      <c r="E3403" s="105"/>
      <c r="F3403" s="105"/>
      <c r="G3403" s="105"/>
      <c r="H3403" s="105"/>
      <c r="I3403" s="105"/>
      <c r="K3403" s="105"/>
      <c r="L3403" s="105"/>
      <c r="M3403" s="105"/>
      <c r="N3403" s="105"/>
      <c r="O3403" s="105"/>
    </row>
    <row r="3404" spans="3:15" ht="12.75">
      <c r="C3404" s="103"/>
      <c r="E3404" s="105"/>
      <c r="F3404" s="105"/>
      <c r="G3404" s="105"/>
      <c r="H3404" s="105"/>
      <c r="I3404" s="105"/>
      <c r="J3404" s="105"/>
      <c r="K3404" s="105"/>
      <c r="L3404" s="105"/>
      <c r="M3404" s="105"/>
      <c r="N3404" s="105"/>
      <c r="O3404" s="105"/>
    </row>
    <row r="3405" spans="3:15" ht="12.75">
      <c r="C3405" s="103"/>
      <c r="E3405" s="105"/>
      <c r="F3405" s="105"/>
      <c r="G3405" s="105"/>
      <c r="H3405" s="105"/>
      <c r="I3405" s="105"/>
      <c r="J3405" s="105"/>
      <c r="K3405" s="105"/>
      <c r="L3405" s="105"/>
      <c r="M3405" s="105"/>
      <c r="N3405" s="105"/>
      <c r="O3405" s="105"/>
    </row>
    <row r="3406" ht="12.75">
      <c r="C3406" s="103"/>
    </row>
    <row r="3407" spans="3:10" ht="12.75">
      <c r="C3407" s="103"/>
      <c r="H3407" s="105"/>
      <c r="I3407" s="105"/>
      <c r="J3407" s="105"/>
    </row>
    <row r="3408" ht="12.75">
      <c r="C3408" s="103"/>
    </row>
    <row r="3409" spans="3:9" ht="12.75">
      <c r="C3409" s="103"/>
      <c r="H3409" s="105"/>
      <c r="I3409" s="105"/>
    </row>
    <row r="3410" spans="3:10" ht="12.75">
      <c r="C3410" s="103"/>
      <c r="H3410" s="105"/>
      <c r="I3410" s="105"/>
      <c r="J3410" s="105"/>
    </row>
    <row r="3411" spans="3:10" ht="12.75">
      <c r="C3411" s="103"/>
      <c r="H3411" s="105"/>
      <c r="I3411" s="105"/>
      <c r="J3411" s="105"/>
    </row>
    <row r="3412" ht="12.75">
      <c r="C3412" s="103"/>
    </row>
    <row r="3413" ht="12.75">
      <c r="C3413" s="103"/>
    </row>
    <row r="3414" ht="12.75">
      <c r="C3414" s="103"/>
    </row>
    <row r="3415" ht="12.75">
      <c r="C3415" s="103"/>
    </row>
    <row r="3416" ht="12.75">
      <c r="C3416" s="103"/>
    </row>
    <row r="3417" ht="12.75">
      <c r="C3417" s="103"/>
    </row>
    <row r="3418" ht="12.75">
      <c r="C3418" s="103"/>
    </row>
    <row r="3419" ht="12.75">
      <c r="C3419" s="103"/>
    </row>
    <row r="3420" ht="12.75">
      <c r="C3420" s="103"/>
    </row>
    <row r="3421" ht="12.75">
      <c r="C3421" s="103"/>
    </row>
    <row r="3422" ht="12.75">
      <c r="C3422" s="103"/>
    </row>
    <row r="3423" ht="12.75">
      <c r="C3423" s="103"/>
    </row>
    <row r="3424" spans="3:6" ht="12.75">
      <c r="C3424" s="103"/>
      <c r="E3424" s="105"/>
      <c r="F3424" s="105"/>
    </row>
    <row r="3425" spans="3:6" ht="12.75">
      <c r="C3425" s="103"/>
      <c r="E3425" s="105"/>
      <c r="F3425" s="105"/>
    </row>
    <row r="3426" spans="3:6" ht="12.75">
      <c r="C3426" s="103"/>
      <c r="E3426" s="105"/>
      <c r="F3426" s="105"/>
    </row>
    <row r="3427" spans="3:5" ht="12.75">
      <c r="C3427" s="103"/>
      <c r="E3427" s="105"/>
    </row>
    <row r="3428" spans="3:6" ht="12.75">
      <c r="C3428" s="103"/>
      <c r="E3428" s="105"/>
      <c r="F3428" s="105"/>
    </row>
    <row r="3429" spans="3:6" ht="12.75">
      <c r="C3429" s="103"/>
      <c r="E3429" s="105"/>
      <c r="F3429" s="105"/>
    </row>
    <row r="3430" ht="12.75">
      <c r="C3430" s="103"/>
    </row>
    <row r="3431" spans="3:15" ht="12.75">
      <c r="C3431" s="103"/>
      <c r="N3431" s="105"/>
      <c r="O3431" s="105"/>
    </row>
    <row r="3432" spans="3:15" ht="12.75">
      <c r="C3432" s="103"/>
      <c r="I3432" s="105"/>
      <c r="N3432" s="105"/>
      <c r="O3432" s="105"/>
    </row>
    <row r="3433" spans="3:15" ht="12.75">
      <c r="C3433" s="103"/>
      <c r="I3433" s="105"/>
      <c r="N3433" s="105"/>
      <c r="O3433" s="105"/>
    </row>
    <row r="3434" ht="12.75">
      <c r="C3434" s="103"/>
    </row>
    <row r="3435" spans="3:15" ht="12.75">
      <c r="C3435" s="103"/>
      <c r="I3435" s="105"/>
      <c r="N3435" s="105"/>
      <c r="O3435" s="105"/>
    </row>
    <row r="3436" spans="3:15" ht="12.75">
      <c r="C3436" s="103"/>
      <c r="I3436" s="105"/>
      <c r="N3436" s="105"/>
      <c r="O3436" s="105"/>
    </row>
    <row r="3437" ht="12.75">
      <c r="C3437" s="103"/>
    </row>
    <row r="3438" spans="3:15" ht="12.75">
      <c r="C3438" s="103"/>
      <c r="I3438" s="105"/>
      <c r="N3438" s="105"/>
      <c r="O3438" s="105"/>
    </row>
    <row r="3439" spans="3:15" ht="12.75">
      <c r="C3439" s="103"/>
      <c r="I3439" s="105"/>
      <c r="L3439" s="105"/>
      <c r="M3439" s="105"/>
      <c r="N3439" s="105"/>
      <c r="O3439" s="105"/>
    </row>
    <row r="3440" spans="3:15" ht="12.75">
      <c r="C3440" s="103"/>
      <c r="G3440" s="105"/>
      <c r="I3440" s="105"/>
      <c r="L3440" s="105"/>
      <c r="N3440" s="105"/>
      <c r="O3440" s="105"/>
    </row>
    <row r="3441" ht="12.75">
      <c r="C3441" s="103"/>
    </row>
    <row r="3442" spans="3:15" ht="12.75">
      <c r="C3442" s="103"/>
      <c r="G3442" s="105"/>
      <c r="I3442" s="105"/>
      <c r="K3442" s="105"/>
      <c r="L3442" s="105"/>
      <c r="M3442" s="105"/>
      <c r="N3442" s="105"/>
      <c r="O3442" s="105"/>
    </row>
    <row r="3443" spans="3:15" ht="12.75">
      <c r="C3443" s="103"/>
      <c r="G3443" s="105"/>
      <c r="H3443" s="105"/>
      <c r="I3443" s="105"/>
      <c r="K3443" s="105"/>
      <c r="L3443" s="105"/>
      <c r="M3443" s="105"/>
      <c r="N3443" s="105"/>
      <c r="O3443" s="105"/>
    </row>
    <row r="3444" ht="12.75">
      <c r="C3444" s="103"/>
    </row>
    <row r="3445" spans="3:10" ht="12.75">
      <c r="C3445" s="103"/>
      <c r="H3445" s="105"/>
      <c r="I3445" s="105"/>
      <c r="J3445" s="105"/>
    </row>
    <row r="3446" ht="12.75">
      <c r="C3446" s="103"/>
    </row>
    <row r="3447" spans="3:9" ht="12.75">
      <c r="C3447" s="103"/>
      <c r="H3447" s="105"/>
      <c r="I3447" s="105"/>
    </row>
    <row r="3448" spans="3:10" ht="12.75">
      <c r="C3448" s="103"/>
      <c r="H3448" s="105"/>
      <c r="I3448" s="105"/>
      <c r="J3448" s="105"/>
    </row>
    <row r="3449" spans="3:10" ht="12.75">
      <c r="C3449" s="103"/>
      <c r="H3449" s="105"/>
      <c r="I3449" s="105"/>
      <c r="J3449" s="105"/>
    </row>
    <row r="3450" ht="12.75">
      <c r="C3450" s="103"/>
    </row>
    <row r="3451" ht="12.75">
      <c r="C3451" s="103"/>
    </row>
    <row r="3452" ht="12.75">
      <c r="C3452" s="103"/>
    </row>
    <row r="3453" ht="12.75">
      <c r="C3453" s="103"/>
    </row>
    <row r="3454" ht="12.75">
      <c r="C3454" s="103"/>
    </row>
    <row r="3455" ht="12.75">
      <c r="C3455" s="103"/>
    </row>
    <row r="3456" ht="12.75">
      <c r="C3456" s="103"/>
    </row>
    <row r="3457" ht="12.75">
      <c r="C3457" s="103"/>
    </row>
    <row r="3458" ht="12.75">
      <c r="C3458" s="103"/>
    </row>
    <row r="3459" ht="12.75">
      <c r="C3459" s="103"/>
    </row>
    <row r="3460" ht="12.75">
      <c r="C3460" s="103"/>
    </row>
    <row r="3461" ht="12.75">
      <c r="C3461" s="103"/>
    </row>
    <row r="3462" ht="12.75">
      <c r="C3462" s="103"/>
    </row>
    <row r="3463" ht="12.75">
      <c r="C3463" s="103"/>
    </row>
    <row r="3464" ht="12.75">
      <c r="C3464" s="103"/>
    </row>
    <row r="3465" ht="12.75">
      <c r="C3465" s="103"/>
    </row>
    <row r="3466" ht="12.75">
      <c r="C3466" s="103"/>
    </row>
    <row r="3467" ht="12.75">
      <c r="C3467" s="103"/>
    </row>
    <row r="3468" ht="12.75">
      <c r="C3468" s="103"/>
    </row>
    <row r="3469" ht="12.75">
      <c r="C3469" s="103"/>
    </row>
    <row r="3470" ht="12.75">
      <c r="C3470" s="103"/>
    </row>
    <row r="3471" ht="12.75">
      <c r="C3471" s="103"/>
    </row>
    <row r="3472" ht="12.75">
      <c r="C3472" s="103"/>
    </row>
    <row r="3473" ht="12.75">
      <c r="C3473" s="103"/>
    </row>
    <row r="3474" ht="12.75">
      <c r="C3474" s="103"/>
    </row>
    <row r="3475" ht="12.75">
      <c r="C3475" s="103"/>
    </row>
    <row r="3476" ht="12.75">
      <c r="C3476" s="103"/>
    </row>
    <row r="3477" ht="12.75">
      <c r="C3477" s="103"/>
    </row>
    <row r="3478" ht="12.75">
      <c r="C3478" s="103"/>
    </row>
    <row r="3479" ht="12.75">
      <c r="C3479" s="103"/>
    </row>
    <row r="3480" ht="12.75">
      <c r="C3480" s="103"/>
    </row>
    <row r="3481" ht="12.75">
      <c r="C3481" s="103"/>
    </row>
    <row r="3482" ht="12.75">
      <c r="C3482" s="103"/>
    </row>
    <row r="3483" ht="12.75">
      <c r="C3483" s="103"/>
    </row>
    <row r="3484" ht="12.75">
      <c r="C3484" s="103"/>
    </row>
    <row r="3485" spans="3:8" ht="12.75">
      <c r="C3485" s="103"/>
      <c r="H3485" s="105"/>
    </row>
    <row r="3486" spans="3:8" ht="12.75">
      <c r="C3486" s="103"/>
      <c r="H3486" s="105"/>
    </row>
    <row r="3487" spans="3:10" ht="12.75">
      <c r="C3487" s="103"/>
      <c r="H3487" s="105"/>
      <c r="I3487" s="105"/>
      <c r="J3487" s="105"/>
    </row>
    <row r="3488" ht="12.75">
      <c r="C3488" s="103"/>
    </row>
    <row r="3489" ht="12.75">
      <c r="C3489" s="103"/>
    </row>
    <row r="3490" ht="12.75">
      <c r="C3490" s="103"/>
    </row>
    <row r="3491" ht="12.75">
      <c r="C3491" s="103"/>
    </row>
    <row r="3492" ht="12.75">
      <c r="C3492" s="103"/>
    </row>
    <row r="3493" ht="12.75">
      <c r="C3493" s="103"/>
    </row>
    <row r="3494" ht="12.75">
      <c r="C3494" s="103"/>
    </row>
    <row r="3495" ht="12.75">
      <c r="C3495" s="103"/>
    </row>
    <row r="3496" ht="12.75">
      <c r="C3496" s="103"/>
    </row>
    <row r="3497" ht="12.75">
      <c r="C3497" s="103"/>
    </row>
    <row r="3498" ht="12.75">
      <c r="C3498" s="103"/>
    </row>
    <row r="3499" ht="12.75">
      <c r="C3499" s="103"/>
    </row>
    <row r="3500" spans="3:5" ht="12.75">
      <c r="C3500" s="103"/>
      <c r="E3500" s="105"/>
    </row>
    <row r="3501" ht="12.75">
      <c r="C3501" s="103"/>
    </row>
    <row r="3502" spans="3:6" ht="12.75">
      <c r="C3502" s="103"/>
      <c r="E3502" s="105"/>
      <c r="F3502" s="105"/>
    </row>
    <row r="3503" spans="3:5" ht="12.75">
      <c r="C3503" s="103"/>
      <c r="E3503" s="105"/>
    </row>
    <row r="3504" spans="3:6" ht="12.75">
      <c r="C3504" s="103"/>
      <c r="E3504" s="105"/>
      <c r="F3504" s="105"/>
    </row>
    <row r="3505" spans="3:6" ht="12.75">
      <c r="C3505" s="103"/>
      <c r="E3505" s="105"/>
      <c r="F3505" s="105"/>
    </row>
    <row r="3506" ht="12.75">
      <c r="C3506" s="103"/>
    </row>
    <row r="3507" ht="12.75">
      <c r="C3507" s="103"/>
    </row>
    <row r="3508" ht="12.75">
      <c r="C3508" s="103"/>
    </row>
    <row r="3509" spans="3:15" ht="12.75">
      <c r="C3509" s="103"/>
      <c r="H3509" s="105"/>
      <c r="M3509" s="105"/>
      <c r="O3509" s="105"/>
    </row>
    <row r="3510" ht="12.75">
      <c r="C3510" s="103"/>
    </row>
    <row r="3511" spans="3:15" ht="12.75">
      <c r="C3511" s="103"/>
      <c r="I3511" s="105"/>
      <c r="N3511" s="105"/>
      <c r="O3511" s="105"/>
    </row>
    <row r="3512" spans="3:15" ht="12.75">
      <c r="C3512" s="103"/>
      <c r="H3512" s="105"/>
      <c r="I3512" s="105"/>
      <c r="M3512" s="105"/>
      <c r="N3512" s="105"/>
      <c r="O3512" s="105"/>
    </row>
    <row r="3513" ht="12.75">
      <c r="C3513" s="103"/>
    </row>
    <row r="3514" ht="12.75">
      <c r="C3514" s="103"/>
    </row>
    <row r="3515" ht="12.75">
      <c r="C3515" s="103"/>
    </row>
    <row r="3516" spans="3:15" ht="12.75">
      <c r="C3516" s="103"/>
      <c r="G3516" s="105"/>
      <c r="H3516" s="105"/>
      <c r="K3516" s="105"/>
      <c r="L3516" s="105"/>
      <c r="M3516" s="105"/>
      <c r="N3516" s="105"/>
      <c r="O3516" s="105"/>
    </row>
    <row r="3517" ht="12.75">
      <c r="C3517" s="103"/>
    </row>
    <row r="3518" spans="3:15" ht="12.75">
      <c r="C3518" s="103"/>
      <c r="F3518" s="105"/>
      <c r="G3518" s="105"/>
      <c r="H3518" s="105"/>
      <c r="I3518" s="105"/>
      <c r="K3518" s="105"/>
      <c r="L3518" s="105"/>
      <c r="M3518" s="105"/>
      <c r="N3518" s="105"/>
      <c r="O3518" s="105"/>
    </row>
    <row r="3519" spans="3:15" ht="12.75">
      <c r="C3519" s="103"/>
      <c r="F3519" s="105"/>
      <c r="G3519" s="105"/>
      <c r="H3519" s="105"/>
      <c r="I3519" s="105"/>
      <c r="K3519" s="105"/>
      <c r="L3519" s="105"/>
      <c r="M3519" s="105"/>
      <c r="N3519" s="105"/>
      <c r="O3519" s="105"/>
    </row>
    <row r="3520" ht="12.75">
      <c r="C3520" s="103"/>
    </row>
    <row r="3521" spans="3:10" ht="12.75">
      <c r="C3521" s="103"/>
      <c r="H3521" s="105"/>
      <c r="I3521" s="105"/>
      <c r="J3521" s="105"/>
    </row>
    <row r="3522" ht="12.75">
      <c r="C3522" s="103"/>
    </row>
    <row r="3523" spans="3:9" ht="12.75">
      <c r="C3523" s="103"/>
      <c r="H3523" s="105"/>
      <c r="I3523" s="105"/>
    </row>
    <row r="3524" spans="3:10" ht="12.75">
      <c r="C3524" s="103"/>
      <c r="H3524" s="105"/>
      <c r="I3524" s="105"/>
      <c r="J3524" s="105"/>
    </row>
    <row r="3525" spans="3:10" ht="12.75">
      <c r="C3525" s="103"/>
      <c r="H3525" s="105"/>
      <c r="I3525" s="105"/>
      <c r="J3525" s="105"/>
    </row>
    <row r="3526" ht="12.75">
      <c r="C3526" s="103"/>
    </row>
    <row r="3527" ht="12.75">
      <c r="C3527" s="103"/>
    </row>
    <row r="3528" ht="12.75">
      <c r="C3528" s="103"/>
    </row>
    <row r="3529" ht="12.75">
      <c r="C3529" s="103"/>
    </row>
    <row r="3530" ht="12.75">
      <c r="C3530" s="103"/>
    </row>
    <row r="3531" ht="12.75">
      <c r="C3531" s="103"/>
    </row>
    <row r="3532" ht="12.75">
      <c r="C3532" s="103"/>
    </row>
    <row r="3533" ht="12.75">
      <c r="C3533" s="103"/>
    </row>
    <row r="3534" ht="12.75">
      <c r="C3534" s="103"/>
    </row>
    <row r="3535" ht="12.75">
      <c r="C3535" s="103"/>
    </row>
    <row r="3536" ht="12.75">
      <c r="C3536" s="103"/>
    </row>
    <row r="3537" ht="12.75">
      <c r="C3537" s="103"/>
    </row>
    <row r="3538" spans="3:6" ht="12.75">
      <c r="C3538" s="103"/>
      <c r="E3538" s="105"/>
      <c r="F3538" s="105"/>
    </row>
    <row r="3539" spans="3:6" ht="12.75">
      <c r="C3539" s="103"/>
      <c r="E3539" s="105"/>
      <c r="F3539" s="105"/>
    </row>
    <row r="3540" spans="3:6" ht="12.75">
      <c r="C3540" s="103"/>
      <c r="E3540" s="105"/>
      <c r="F3540" s="105"/>
    </row>
    <row r="3541" spans="3:6" ht="12.75">
      <c r="C3541" s="103"/>
      <c r="E3541" s="105"/>
      <c r="F3541" s="105"/>
    </row>
    <row r="3542" spans="3:6" ht="12.75">
      <c r="C3542" s="103"/>
      <c r="E3542" s="105"/>
      <c r="F3542" s="105"/>
    </row>
    <row r="3543" spans="3:6" ht="12.75">
      <c r="C3543" s="103"/>
      <c r="E3543" s="105"/>
      <c r="F3543" s="105"/>
    </row>
    <row r="3544" ht="12.75">
      <c r="C3544" s="103"/>
    </row>
    <row r="3545" spans="3:15" ht="12.75">
      <c r="C3545" s="103"/>
      <c r="I3545" s="105"/>
      <c r="N3545" s="105"/>
      <c r="O3545" s="105"/>
    </row>
    <row r="3546" spans="3:15" ht="12.75">
      <c r="C3546" s="103"/>
      <c r="G3546" s="105"/>
      <c r="L3546" s="105"/>
      <c r="N3546" s="105"/>
      <c r="O3546" s="105"/>
    </row>
    <row r="3547" spans="3:15" ht="12.75">
      <c r="C3547" s="103"/>
      <c r="G3547" s="105"/>
      <c r="I3547" s="105"/>
      <c r="L3547" s="105"/>
      <c r="N3547" s="105"/>
      <c r="O3547" s="105"/>
    </row>
    <row r="3548" spans="3:15" ht="12.75">
      <c r="C3548" s="103"/>
      <c r="H3548" s="105"/>
      <c r="I3548" s="105"/>
      <c r="M3548" s="105"/>
      <c r="N3548" s="105"/>
      <c r="O3548" s="105"/>
    </row>
    <row r="3549" spans="3:15" ht="12.75">
      <c r="C3549" s="103"/>
      <c r="H3549" s="105"/>
      <c r="I3549" s="105"/>
      <c r="M3549" s="105"/>
      <c r="N3549" s="105"/>
      <c r="O3549" s="105"/>
    </row>
    <row r="3550" spans="3:15" ht="12.75">
      <c r="C3550" s="103"/>
      <c r="G3550" s="105"/>
      <c r="H3550" s="105"/>
      <c r="I3550" s="105"/>
      <c r="L3550" s="105"/>
      <c r="M3550" s="105"/>
      <c r="N3550" s="105"/>
      <c r="O3550" s="105"/>
    </row>
    <row r="3551" ht="12.75">
      <c r="C3551" s="103"/>
    </row>
    <row r="3552" spans="3:15" ht="12.75">
      <c r="C3552" s="103"/>
      <c r="I3552" s="105"/>
      <c r="N3552" s="105"/>
      <c r="O3552" s="105"/>
    </row>
    <row r="3553" spans="3:15" ht="12.75">
      <c r="C3553" s="103"/>
      <c r="F3553" s="105"/>
      <c r="G3553" s="105"/>
      <c r="H3553" s="105"/>
      <c r="K3553" s="105"/>
      <c r="L3553" s="105"/>
      <c r="M3553" s="105"/>
      <c r="N3553" s="105"/>
      <c r="O3553" s="105"/>
    </row>
    <row r="3554" spans="3:15" ht="12.75">
      <c r="C3554" s="103"/>
      <c r="E3554" s="105"/>
      <c r="F3554" s="105"/>
      <c r="G3554" s="105"/>
      <c r="H3554" s="105"/>
      <c r="I3554" s="105"/>
      <c r="J3554" s="105"/>
      <c r="K3554" s="105"/>
      <c r="L3554" s="105"/>
      <c r="M3554" s="105"/>
      <c r="N3554" s="105"/>
      <c r="O3554" s="105"/>
    </row>
    <row r="3555" spans="3:15" ht="12.75">
      <c r="C3555" s="103"/>
      <c r="F3555" s="105"/>
      <c r="G3555" s="105"/>
      <c r="H3555" s="105"/>
      <c r="I3555" s="105"/>
      <c r="K3555" s="105"/>
      <c r="L3555" s="105"/>
      <c r="M3555" s="105"/>
      <c r="N3555" s="105"/>
      <c r="O3555" s="105"/>
    </row>
    <row r="3556" spans="3:15" ht="12.75">
      <c r="C3556" s="103"/>
      <c r="E3556" s="105"/>
      <c r="F3556" s="105"/>
      <c r="G3556" s="105"/>
      <c r="H3556" s="105"/>
      <c r="I3556" s="105"/>
      <c r="J3556" s="105"/>
      <c r="K3556" s="105"/>
      <c r="L3556" s="105"/>
      <c r="M3556" s="105"/>
      <c r="N3556" s="105"/>
      <c r="O3556" s="105"/>
    </row>
    <row r="3557" spans="3:15" ht="12.75">
      <c r="C3557" s="103"/>
      <c r="E3557" s="105"/>
      <c r="F3557" s="105"/>
      <c r="G3557" s="105"/>
      <c r="H3557" s="105"/>
      <c r="I3557" s="105"/>
      <c r="J3557" s="105"/>
      <c r="K3557" s="105"/>
      <c r="L3557" s="105"/>
      <c r="M3557" s="105"/>
      <c r="N3557" s="105"/>
      <c r="O3557" s="105"/>
    </row>
    <row r="3558" ht="12.75">
      <c r="C3558" s="103"/>
    </row>
    <row r="3559" spans="3:10" ht="12.75">
      <c r="C3559" s="103"/>
      <c r="H3559" s="105"/>
      <c r="I3559" s="105"/>
      <c r="J3559" s="105"/>
    </row>
    <row r="3560" ht="12.75">
      <c r="C3560" s="103"/>
    </row>
    <row r="3561" spans="3:10" ht="12.75">
      <c r="C3561" s="103"/>
      <c r="H3561" s="105"/>
      <c r="I3561" s="105"/>
      <c r="J3561" s="105"/>
    </row>
    <row r="3562" spans="3:10" ht="12.75">
      <c r="C3562" s="103"/>
      <c r="H3562" s="105"/>
      <c r="I3562" s="105"/>
      <c r="J3562" s="105"/>
    </row>
    <row r="3563" spans="3:10" ht="12.75">
      <c r="C3563" s="103"/>
      <c r="H3563" s="105"/>
      <c r="I3563" s="105"/>
      <c r="J3563" s="105"/>
    </row>
    <row r="3564" ht="12.75">
      <c r="C3564" s="103"/>
    </row>
    <row r="3565" ht="12.75">
      <c r="C3565" s="103"/>
    </row>
    <row r="3566" ht="12.75">
      <c r="C3566" s="103"/>
    </row>
    <row r="3567" ht="12.75">
      <c r="C3567" s="103"/>
    </row>
    <row r="3568" ht="12.75">
      <c r="C3568" s="103"/>
    </row>
    <row r="3569" ht="12.75">
      <c r="C3569" s="103"/>
    </row>
    <row r="3570" ht="12.75">
      <c r="C3570" s="103"/>
    </row>
    <row r="3571" ht="12.75">
      <c r="C3571" s="103"/>
    </row>
    <row r="3572" ht="12.75">
      <c r="C3572" s="103"/>
    </row>
    <row r="3573" ht="12.75">
      <c r="C3573" s="103"/>
    </row>
    <row r="3574" ht="12.75">
      <c r="C3574" s="103"/>
    </row>
    <row r="3575" ht="12.75">
      <c r="C3575" s="103"/>
    </row>
    <row r="3576" spans="3:6" ht="12.75">
      <c r="C3576" s="103"/>
      <c r="E3576" s="105"/>
      <c r="F3576" s="105"/>
    </row>
    <row r="3577" spans="3:6" ht="12.75">
      <c r="C3577" s="103"/>
      <c r="E3577" s="105"/>
      <c r="F3577" s="105"/>
    </row>
    <row r="3578" spans="3:6" ht="12.75">
      <c r="C3578" s="103"/>
      <c r="E3578" s="105"/>
      <c r="F3578" s="105"/>
    </row>
    <row r="3579" spans="3:6" ht="12.75">
      <c r="C3579" s="103"/>
      <c r="E3579" s="105"/>
      <c r="F3579" s="105"/>
    </row>
    <row r="3580" spans="3:6" ht="12.75">
      <c r="C3580" s="103"/>
      <c r="E3580" s="105"/>
      <c r="F3580" s="105"/>
    </row>
    <row r="3581" spans="3:6" ht="12.75">
      <c r="C3581" s="103"/>
      <c r="E3581" s="105"/>
      <c r="F3581" s="105"/>
    </row>
    <row r="3582" ht="12.75">
      <c r="C3582" s="103"/>
    </row>
    <row r="3583" spans="3:15" ht="12.75">
      <c r="C3583" s="103"/>
      <c r="I3583" s="105"/>
      <c r="N3583" s="105"/>
      <c r="O3583" s="105"/>
    </row>
    <row r="3584" spans="3:15" ht="12.75">
      <c r="C3584" s="103"/>
      <c r="G3584" s="105"/>
      <c r="H3584" s="105"/>
      <c r="I3584" s="105"/>
      <c r="L3584" s="105"/>
      <c r="M3584" s="105"/>
      <c r="N3584" s="105"/>
      <c r="O3584" s="105"/>
    </row>
    <row r="3585" spans="3:15" ht="12.75">
      <c r="C3585" s="103"/>
      <c r="I3585" s="105"/>
      <c r="N3585" s="105"/>
      <c r="O3585" s="105"/>
    </row>
    <row r="3586" spans="3:15" ht="12.75">
      <c r="C3586" s="103"/>
      <c r="I3586" s="105"/>
      <c r="N3586" s="105"/>
      <c r="O3586" s="105"/>
    </row>
    <row r="3587" spans="3:15" ht="12.75">
      <c r="C3587" s="103"/>
      <c r="G3587" s="105"/>
      <c r="I3587" s="105"/>
      <c r="L3587" s="105"/>
      <c r="N3587" s="105"/>
      <c r="O3587" s="105"/>
    </row>
    <row r="3588" spans="3:15" ht="12.75">
      <c r="C3588" s="103"/>
      <c r="G3588" s="105"/>
      <c r="H3588" s="105"/>
      <c r="I3588" s="105"/>
      <c r="L3588" s="105"/>
      <c r="M3588" s="105"/>
      <c r="N3588" s="105"/>
      <c r="O3588" s="105"/>
    </row>
    <row r="3589" ht="12.75">
      <c r="C3589" s="103"/>
    </row>
    <row r="3590" spans="3:15" ht="12.75">
      <c r="C3590" s="103"/>
      <c r="I3590" s="105"/>
      <c r="N3590" s="105"/>
      <c r="O3590" s="105"/>
    </row>
    <row r="3591" spans="3:15" ht="12.75">
      <c r="C3591" s="103"/>
      <c r="F3591" s="105"/>
      <c r="G3591" s="105"/>
      <c r="H3591" s="105"/>
      <c r="I3591" s="105"/>
      <c r="K3591" s="105"/>
      <c r="L3591" s="105"/>
      <c r="M3591" s="105"/>
      <c r="N3591" s="105"/>
      <c r="O3591" s="105"/>
    </row>
    <row r="3592" spans="3:15" ht="12.75">
      <c r="C3592" s="103"/>
      <c r="F3592" s="105"/>
      <c r="G3592" s="105"/>
      <c r="H3592" s="105"/>
      <c r="I3592" s="105"/>
      <c r="K3592" s="105"/>
      <c r="L3592" s="105"/>
      <c r="M3592" s="105"/>
      <c r="N3592" s="105"/>
      <c r="O3592" s="105"/>
    </row>
    <row r="3593" spans="3:15" ht="12.75">
      <c r="C3593" s="103"/>
      <c r="G3593" s="105"/>
      <c r="I3593" s="105"/>
      <c r="L3593" s="105"/>
      <c r="M3593" s="105"/>
      <c r="N3593" s="105"/>
      <c r="O3593" s="105"/>
    </row>
    <row r="3594" spans="3:15" ht="12.75">
      <c r="C3594" s="103"/>
      <c r="E3594" s="105"/>
      <c r="F3594" s="105"/>
      <c r="G3594" s="105"/>
      <c r="H3594" s="105"/>
      <c r="I3594" s="105"/>
      <c r="J3594" s="105"/>
      <c r="K3594" s="105"/>
      <c r="L3594" s="105"/>
      <c r="M3594" s="105"/>
      <c r="N3594" s="105"/>
      <c r="O3594" s="105"/>
    </row>
    <row r="3595" spans="3:15" ht="12.75">
      <c r="C3595" s="103"/>
      <c r="E3595" s="105"/>
      <c r="F3595" s="105"/>
      <c r="G3595" s="105"/>
      <c r="H3595" s="105"/>
      <c r="I3595" s="105"/>
      <c r="J3595" s="105"/>
      <c r="K3595" s="105"/>
      <c r="L3595" s="105"/>
      <c r="M3595" s="105"/>
      <c r="N3595" s="105"/>
      <c r="O3595" s="105"/>
    </row>
    <row r="3596" ht="12.75">
      <c r="C3596" s="103"/>
    </row>
    <row r="3597" spans="3:10" ht="12.75">
      <c r="C3597" s="103"/>
      <c r="H3597" s="105"/>
      <c r="I3597" s="105"/>
      <c r="J3597" s="105"/>
    </row>
    <row r="3598" ht="12.75">
      <c r="C3598" s="103"/>
    </row>
    <row r="3599" spans="3:9" ht="12.75">
      <c r="C3599" s="103"/>
      <c r="H3599" s="105"/>
      <c r="I3599" s="105"/>
    </row>
    <row r="3600" spans="3:10" ht="12.75">
      <c r="C3600" s="103"/>
      <c r="H3600" s="105"/>
      <c r="I3600" s="105"/>
      <c r="J3600" s="105"/>
    </row>
    <row r="3601" spans="3:10" ht="12.75">
      <c r="C3601" s="103"/>
      <c r="H3601" s="105"/>
      <c r="I3601" s="105"/>
      <c r="J3601" s="105"/>
    </row>
    <row r="3602" ht="12.75">
      <c r="C3602" s="103"/>
    </row>
    <row r="3603" ht="12.75">
      <c r="C3603" s="103"/>
    </row>
    <row r="3604" ht="12.75">
      <c r="C3604" s="103"/>
    </row>
    <row r="3605" ht="12.75">
      <c r="C3605" s="103"/>
    </row>
    <row r="3606" ht="12.75">
      <c r="C3606" s="103"/>
    </row>
    <row r="3607" ht="12.75">
      <c r="C3607" s="103"/>
    </row>
    <row r="3608" ht="12.75">
      <c r="C3608" s="103"/>
    </row>
    <row r="3609" ht="12.75">
      <c r="C3609" s="103"/>
    </row>
    <row r="3610" ht="12.75">
      <c r="C3610" s="103"/>
    </row>
    <row r="3611" ht="12.75">
      <c r="C3611" s="103"/>
    </row>
    <row r="3612" ht="12.75">
      <c r="C3612" s="103"/>
    </row>
    <row r="3613" ht="12.75">
      <c r="C3613" s="103"/>
    </row>
    <row r="3614" ht="12.75">
      <c r="C3614" s="103"/>
    </row>
    <row r="3615" spans="3:6" ht="12.75">
      <c r="C3615" s="103"/>
      <c r="E3615" s="105"/>
      <c r="F3615" s="105"/>
    </row>
    <row r="3616" spans="3:6" ht="12.75">
      <c r="C3616" s="103"/>
      <c r="E3616" s="105"/>
      <c r="F3616" s="105"/>
    </row>
    <row r="3617" spans="3:6" ht="12.75">
      <c r="C3617" s="103"/>
      <c r="E3617" s="105"/>
      <c r="F3617" s="105"/>
    </row>
    <row r="3618" spans="3:6" ht="12.75">
      <c r="C3618" s="103"/>
      <c r="E3618" s="105"/>
      <c r="F3618" s="105"/>
    </row>
    <row r="3619" spans="3:6" ht="12.75">
      <c r="C3619" s="103"/>
      <c r="E3619" s="105"/>
      <c r="F3619" s="105"/>
    </row>
    <row r="3620" ht="12.75">
      <c r="C3620" s="103"/>
    </row>
    <row r="3621" ht="12.75">
      <c r="C3621" s="103"/>
    </row>
    <row r="3622" spans="3:15" ht="12.75">
      <c r="C3622" s="103"/>
      <c r="G3622" s="105"/>
      <c r="H3622" s="105"/>
      <c r="I3622" s="105"/>
      <c r="L3622" s="105"/>
      <c r="M3622" s="105"/>
      <c r="N3622" s="105"/>
      <c r="O3622" s="105"/>
    </row>
    <row r="3623" spans="3:15" ht="12.75">
      <c r="C3623" s="103"/>
      <c r="G3623" s="105"/>
      <c r="H3623" s="105"/>
      <c r="I3623" s="105"/>
      <c r="L3623" s="105"/>
      <c r="M3623" s="105"/>
      <c r="N3623" s="105"/>
      <c r="O3623" s="105"/>
    </row>
    <row r="3624" spans="3:15" ht="12.75">
      <c r="C3624" s="103"/>
      <c r="G3624" s="105"/>
      <c r="H3624" s="105"/>
      <c r="I3624" s="105"/>
      <c r="L3624" s="105"/>
      <c r="M3624" s="105"/>
      <c r="N3624" s="105"/>
      <c r="O3624" s="105"/>
    </row>
    <row r="3625" spans="3:15" ht="12.75">
      <c r="C3625" s="103"/>
      <c r="I3625" s="105"/>
      <c r="N3625" s="105"/>
      <c r="O3625" s="105"/>
    </row>
    <row r="3626" spans="3:15" ht="12.75">
      <c r="C3626" s="103"/>
      <c r="G3626" s="105"/>
      <c r="H3626" s="105"/>
      <c r="I3626" s="105"/>
      <c r="L3626" s="105"/>
      <c r="M3626" s="105"/>
      <c r="N3626" s="105"/>
      <c r="O3626" s="105"/>
    </row>
    <row r="3627" ht="12.75">
      <c r="C3627" s="103"/>
    </row>
    <row r="3628" ht="12.75">
      <c r="C3628" s="103"/>
    </row>
    <row r="3629" spans="3:15" ht="12.75">
      <c r="C3629" s="103"/>
      <c r="F3629" s="105"/>
      <c r="G3629" s="105"/>
      <c r="H3629" s="105"/>
      <c r="I3629" s="105"/>
      <c r="K3629" s="105"/>
      <c r="L3629" s="105"/>
      <c r="M3629" s="105"/>
      <c r="N3629" s="105"/>
      <c r="O3629" s="105"/>
    </row>
    <row r="3630" spans="3:15" ht="12.75">
      <c r="C3630" s="103"/>
      <c r="E3630" s="105"/>
      <c r="F3630" s="105"/>
      <c r="G3630" s="105"/>
      <c r="H3630" s="105"/>
      <c r="I3630" s="105"/>
      <c r="J3630" s="105"/>
      <c r="K3630" s="105"/>
      <c r="L3630" s="105"/>
      <c r="M3630" s="105"/>
      <c r="N3630" s="105"/>
      <c r="O3630" s="105"/>
    </row>
    <row r="3631" spans="3:15" ht="12.75">
      <c r="C3631" s="103"/>
      <c r="F3631" s="105"/>
      <c r="G3631" s="105"/>
      <c r="H3631" s="105"/>
      <c r="I3631" s="105"/>
      <c r="K3631" s="105"/>
      <c r="L3631" s="105"/>
      <c r="M3631" s="105"/>
      <c r="N3631" s="105"/>
      <c r="O3631" s="105"/>
    </row>
    <row r="3632" spans="3:15" ht="12.75">
      <c r="C3632" s="103"/>
      <c r="F3632" s="105"/>
      <c r="G3632" s="105"/>
      <c r="H3632" s="105"/>
      <c r="I3632" s="105"/>
      <c r="K3632" s="105"/>
      <c r="L3632" s="105"/>
      <c r="M3632" s="105"/>
      <c r="N3632" s="105"/>
      <c r="O3632" s="105"/>
    </row>
    <row r="3633" spans="3:15" ht="12.75">
      <c r="C3633" s="103"/>
      <c r="E3633" s="105"/>
      <c r="F3633" s="105"/>
      <c r="G3633" s="105"/>
      <c r="H3633" s="105"/>
      <c r="I3633" s="105"/>
      <c r="J3633" s="105"/>
      <c r="K3633" s="105"/>
      <c r="L3633" s="105"/>
      <c r="M3633" s="105"/>
      <c r="N3633" s="105"/>
      <c r="O3633" s="105"/>
    </row>
    <row r="3634" ht="12.75">
      <c r="C3634" s="103"/>
    </row>
    <row r="3635" spans="3:10" ht="12.75">
      <c r="C3635" s="103"/>
      <c r="H3635" s="105"/>
      <c r="I3635" s="105"/>
      <c r="J3635" s="105"/>
    </row>
    <row r="3636" ht="12.75">
      <c r="C3636" s="103"/>
    </row>
    <row r="3637" spans="3:10" ht="12.75">
      <c r="C3637" s="103"/>
      <c r="H3637" s="105"/>
      <c r="I3637" s="105"/>
      <c r="J3637" s="105"/>
    </row>
    <row r="3638" spans="3:10" ht="12.75">
      <c r="C3638" s="103"/>
      <c r="H3638" s="105"/>
      <c r="I3638" s="105"/>
      <c r="J3638" s="105"/>
    </row>
    <row r="3639" spans="3:10" ht="12.75">
      <c r="C3639" s="103"/>
      <c r="H3639" s="105"/>
      <c r="I3639" s="105"/>
      <c r="J3639" s="105"/>
    </row>
    <row r="3640" ht="12.75">
      <c r="C3640" s="103"/>
    </row>
    <row r="3641" ht="12.75">
      <c r="C3641" s="103"/>
    </row>
    <row r="3642" ht="12.75">
      <c r="C3642" s="103"/>
    </row>
    <row r="3643" ht="12.75">
      <c r="C3643" s="103"/>
    </row>
    <row r="3644" ht="12.75">
      <c r="C3644" s="103"/>
    </row>
    <row r="3645" ht="12.75">
      <c r="C3645" s="103"/>
    </row>
    <row r="3646" ht="12.75">
      <c r="C3646" s="103"/>
    </row>
    <row r="3647" ht="12.75">
      <c r="C3647" s="103"/>
    </row>
    <row r="3648" ht="12.75">
      <c r="C3648" s="103"/>
    </row>
    <row r="3649" ht="12.75">
      <c r="C3649" s="103"/>
    </row>
    <row r="3650" ht="12.75">
      <c r="C3650" s="103"/>
    </row>
    <row r="3651" ht="12.75">
      <c r="C3651" s="103"/>
    </row>
    <row r="3652" spans="3:5" ht="12.75">
      <c r="C3652" s="103"/>
      <c r="E3652" s="105"/>
    </row>
    <row r="3653" spans="3:5" ht="12.75">
      <c r="C3653" s="103"/>
      <c r="E3653" s="105"/>
    </row>
    <row r="3654" spans="3:5" ht="12.75">
      <c r="C3654" s="103"/>
      <c r="E3654" s="105"/>
    </row>
    <row r="3655" spans="3:6" ht="12.75">
      <c r="C3655" s="103"/>
      <c r="E3655" s="105"/>
      <c r="F3655" s="105"/>
    </row>
    <row r="3656" spans="3:6" ht="12.75">
      <c r="C3656" s="103"/>
      <c r="F3656" s="105"/>
    </row>
    <row r="3657" spans="3:6" ht="12.75">
      <c r="C3657" s="103"/>
      <c r="E3657" s="105"/>
      <c r="F3657" s="105"/>
    </row>
    <row r="3658" ht="12.75">
      <c r="C3658" s="103"/>
    </row>
    <row r="3659" ht="12.75">
      <c r="C3659" s="103"/>
    </row>
    <row r="3660" ht="12.75">
      <c r="C3660" s="103"/>
    </row>
    <row r="3661" ht="12.75">
      <c r="C3661" s="103"/>
    </row>
    <row r="3662" spans="3:14" ht="12.75">
      <c r="C3662" s="103"/>
      <c r="I3662" s="105"/>
      <c r="N3662" s="105"/>
    </row>
    <row r="3663" ht="12.75">
      <c r="C3663" s="103"/>
    </row>
    <row r="3664" spans="3:14" ht="12.75">
      <c r="C3664" s="103"/>
      <c r="I3664" s="105"/>
      <c r="N3664" s="105"/>
    </row>
    <row r="3665" ht="12.75">
      <c r="C3665" s="103"/>
    </row>
    <row r="3666" ht="12.75">
      <c r="C3666" s="103"/>
    </row>
    <row r="3667" ht="12.75">
      <c r="C3667" s="103"/>
    </row>
    <row r="3668" ht="12.75">
      <c r="C3668" s="103"/>
    </row>
    <row r="3669" spans="3:14" ht="12.75">
      <c r="C3669" s="103"/>
      <c r="F3669" s="105"/>
      <c r="G3669" s="105"/>
      <c r="H3669" s="105"/>
      <c r="I3669" s="105"/>
      <c r="K3669" s="105"/>
      <c r="L3669" s="105"/>
      <c r="M3669" s="105"/>
      <c r="N3669" s="105"/>
    </row>
    <row r="3670" spans="3:14" ht="12.75">
      <c r="C3670" s="103"/>
      <c r="L3670" s="105"/>
      <c r="N3670" s="105"/>
    </row>
    <row r="3671" spans="3:14" ht="12.75">
      <c r="C3671" s="103"/>
      <c r="F3671" s="105"/>
      <c r="G3671" s="105"/>
      <c r="H3671" s="105"/>
      <c r="I3671" s="105"/>
      <c r="K3671" s="105"/>
      <c r="L3671" s="105"/>
      <c r="M3671" s="105"/>
      <c r="N3671" s="105"/>
    </row>
    <row r="3672" ht="12.75">
      <c r="C3672" s="103"/>
    </row>
    <row r="3673" spans="3:9" ht="12.75">
      <c r="C3673" s="103"/>
      <c r="H3673" s="105"/>
      <c r="I3673" s="105"/>
    </row>
    <row r="3674" ht="12.75">
      <c r="C3674" s="103"/>
    </row>
    <row r="3675" spans="3:9" ht="12.75">
      <c r="C3675" s="103"/>
      <c r="H3675" s="105"/>
      <c r="I3675" s="105"/>
    </row>
    <row r="3676" spans="3:9" ht="12.75">
      <c r="C3676" s="103"/>
      <c r="H3676" s="105"/>
      <c r="I3676" s="105"/>
    </row>
    <row r="3677" spans="3:10" ht="12.75">
      <c r="C3677" s="103"/>
      <c r="H3677" s="105"/>
      <c r="I3677" s="105"/>
      <c r="J3677" s="105"/>
    </row>
    <row r="3678" ht="12.75">
      <c r="C3678" s="103"/>
    </row>
    <row r="3679" ht="12.75">
      <c r="C3679" s="103"/>
    </row>
    <row r="3680" ht="12.75">
      <c r="C3680" s="103"/>
    </row>
    <row r="3681" ht="12.75">
      <c r="C3681" s="103"/>
    </row>
    <row r="3682" ht="12.75">
      <c r="C3682" s="103"/>
    </row>
    <row r="3683" ht="12.75">
      <c r="C3683" s="103"/>
    </row>
    <row r="3684" ht="12.75">
      <c r="C3684" s="103"/>
    </row>
    <row r="3685" ht="12.75">
      <c r="C3685" s="103"/>
    </row>
    <row r="3686" ht="12.75">
      <c r="C3686" s="103"/>
    </row>
    <row r="3687" ht="12.75">
      <c r="C3687" s="103"/>
    </row>
    <row r="3688" ht="12.75">
      <c r="C3688" s="103"/>
    </row>
    <row r="3689" ht="12.75">
      <c r="C3689" s="103"/>
    </row>
    <row r="3690" ht="12.75">
      <c r="C3690" s="103"/>
    </row>
    <row r="3691" ht="12.75">
      <c r="C3691" s="103"/>
    </row>
    <row r="3692" ht="12.75">
      <c r="C3692" s="103"/>
    </row>
    <row r="3693" ht="12.75">
      <c r="C3693" s="103"/>
    </row>
    <row r="3694" ht="12.75">
      <c r="C3694" s="103"/>
    </row>
    <row r="3695" spans="3:6" ht="12.75">
      <c r="C3695" s="103"/>
      <c r="E3695" s="105"/>
      <c r="F3695" s="105"/>
    </row>
    <row r="3696" ht="12.75">
      <c r="C3696" s="103"/>
    </row>
    <row r="3697" ht="12.75">
      <c r="C3697" s="103"/>
    </row>
    <row r="3698" ht="12.75">
      <c r="C3698" s="103"/>
    </row>
    <row r="3699" ht="12.75">
      <c r="C3699" s="103"/>
    </row>
    <row r="3700" ht="12.75">
      <c r="C3700" s="103"/>
    </row>
    <row r="3701" ht="12.75">
      <c r="C3701" s="103"/>
    </row>
    <row r="3702" spans="3:15" ht="12.75">
      <c r="C3702" s="103"/>
      <c r="O3702" s="105"/>
    </row>
    <row r="3703" ht="12.75">
      <c r="C3703" s="103"/>
    </row>
    <row r="3704" ht="12.75">
      <c r="C3704" s="103"/>
    </row>
    <row r="3705" ht="12.75">
      <c r="C3705" s="103"/>
    </row>
    <row r="3706" ht="12.75">
      <c r="C3706" s="103"/>
    </row>
    <row r="3707" ht="12.75">
      <c r="C3707" s="103"/>
    </row>
    <row r="3708" ht="12.75">
      <c r="C3708" s="103"/>
    </row>
    <row r="3709" spans="3:15" ht="12.75">
      <c r="C3709" s="103"/>
      <c r="O3709" s="105"/>
    </row>
    <row r="3710" ht="12.75">
      <c r="C3710" s="103"/>
    </row>
    <row r="3711" spans="3:10" ht="12.75">
      <c r="C3711" s="103"/>
      <c r="J3711" s="105"/>
    </row>
    <row r="3712" ht="12.75">
      <c r="C3712" s="103"/>
    </row>
    <row r="3713" spans="3:9" ht="12.75">
      <c r="C3713" s="103"/>
      <c r="H3713" s="105"/>
      <c r="I3713" s="105"/>
    </row>
    <row r="3714" spans="3:10" ht="12.75">
      <c r="C3714" s="103"/>
      <c r="H3714" s="105"/>
      <c r="J3714" s="105"/>
    </row>
    <row r="3715" spans="3:10" ht="12.75">
      <c r="C3715" s="103"/>
      <c r="H3715" s="105"/>
      <c r="I3715" s="105"/>
      <c r="J3715" s="105"/>
    </row>
    <row r="3716" ht="12.75">
      <c r="C3716" s="103"/>
    </row>
    <row r="3717" ht="12.75">
      <c r="C3717" s="103"/>
    </row>
    <row r="3718" ht="12.75">
      <c r="C3718" s="103"/>
    </row>
    <row r="3719" ht="12.75">
      <c r="C3719" s="103"/>
    </row>
    <row r="3720" ht="12.75">
      <c r="C3720" s="103"/>
    </row>
    <row r="3721" ht="12.75">
      <c r="C3721" s="103"/>
    </row>
    <row r="3722" ht="12.75">
      <c r="C3722" s="103"/>
    </row>
    <row r="3723" ht="12.75">
      <c r="C3723" s="103"/>
    </row>
    <row r="3724" ht="12.75">
      <c r="C3724" s="103"/>
    </row>
    <row r="3725" ht="12.75">
      <c r="C3725" s="103"/>
    </row>
    <row r="3726" ht="12.75">
      <c r="C3726" s="103"/>
    </row>
    <row r="3727" ht="12.75">
      <c r="C3727" s="103"/>
    </row>
    <row r="3728" ht="12.75">
      <c r="C3728" s="103"/>
    </row>
    <row r="3729" spans="3:6" ht="12.75">
      <c r="C3729" s="103"/>
      <c r="E3729" s="105"/>
      <c r="F3729" s="105"/>
    </row>
    <row r="3730" spans="3:5" ht="12.75">
      <c r="C3730" s="103"/>
      <c r="E3730" s="105"/>
    </row>
    <row r="3731" ht="12.75">
      <c r="C3731" s="103"/>
    </row>
    <row r="3732" ht="12.75">
      <c r="C3732" s="103"/>
    </row>
    <row r="3733" spans="3:6" ht="12.75">
      <c r="C3733" s="103"/>
      <c r="E3733" s="105"/>
      <c r="F3733" s="105"/>
    </row>
    <row r="3734" ht="12.75">
      <c r="C3734" s="103"/>
    </row>
    <row r="3735" ht="12.75">
      <c r="C3735" s="103"/>
    </row>
    <row r="3736" spans="3:15" ht="12.75">
      <c r="C3736" s="103"/>
      <c r="O3736" s="105"/>
    </row>
    <row r="3737" ht="12.75">
      <c r="C3737" s="103"/>
    </row>
    <row r="3738" ht="12.75">
      <c r="C3738" s="103"/>
    </row>
    <row r="3739" ht="12.75">
      <c r="C3739" s="103"/>
    </row>
    <row r="3740" spans="3:15" ht="12.75">
      <c r="C3740" s="103"/>
      <c r="O3740" s="105"/>
    </row>
    <row r="3741" ht="12.75">
      <c r="C3741" s="103"/>
    </row>
    <row r="3742" ht="12.75">
      <c r="C3742" s="103"/>
    </row>
    <row r="3743" spans="3:15" ht="12.75">
      <c r="C3743" s="103"/>
      <c r="O3743" s="105"/>
    </row>
    <row r="3744" ht="12.75">
      <c r="C3744" s="103"/>
    </row>
    <row r="3745" ht="12.75">
      <c r="C3745" s="103"/>
    </row>
    <row r="3746" ht="12.75">
      <c r="C3746" s="103"/>
    </row>
    <row r="3747" spans="3:15" ht="12.75">
      <c r="C3747" s="103"/>
      <c r="O3747" s="105"/>
    </row>
    <row r="3748" ht="12.75">
      <c r="C3748" s="103"/>
    </row>
    <row r="3749" spans="3:10" ht="12.75">
      <c r="C3749" s="103"/>
      <c r="J3749" s="105"/>
    </row>
    <row r="3750" ht="12.75">
      <c r="C3750" s="103"/>
    </row>
    <row r="3751" spans="3:9" ht="12.75">
      <c r="C3751" s="103"/>
      <c r="H3751" s="105"/>
      <c r="I3751" s="105"/>
    </row>
    <row r="3752" spans="3:10" ht="12.75">
      <c r="C3752" s="103"/>
      <c r="H3752" s="105"/>
      <c r="J3752" s="105"/>
    </row>
    <row r="3753" spans="3:10" ht="12.75">
      <c r="C3753" s="103"/>
      <c r="H3753" s="105"/>
      <c r="I3753" s="105"/>
      <c r="J3753" s="105"/>
    </row>
    <row r="3754" ht="12.75">
      <c r="C3754" s="103"/>
    </row>
    <row r="3755" ht="12.75">
      <c r="C3755" s="103"/>
    </row>
    <row r="3756" ht="12.75">
      <c r="C3756" s="103"/>
    </row>
    <row r="3757" ht="12.75">
      <c r="C3757" s="103"/>
    </row>
    <row r="3758" ht="12.75">
      <c r="C3758" s="103"/>
    </row>
    <row r="3759" ht="12.75">
      <c r="C3759" s="103"/>
    </row>
    <row r="3760" ht="12.75">
      <c r="C3760" s="103"/>
    </row>
    <row r="3761" ht="12.75">
      <c r="C3761" s="103"/>
    </row>
    <row r="3762" ht="12.75">
      <c r="C3762" s="103"/>
    </row>
    <row r="3763" ht="12.75">
      <c r="C3763" s="103"/>
    </row>
    <row r="3764" ht="12.75">
      <c r="C3764" s="103"/>
    </row>
    <row r="3765" ht="12.75">
      <c r="C3765" s="103"/>
    </row>
    <row r="3766" spans="3:5" ht="12.75">
      <c r="C3766" s="103"/>
      <c r="E3766" s="105"/>
    </row>
    <row r="3767" spans="3:5" ht="12.75">
      <c r="C3767" s="103"/>
      <c r="E3767" s="105"/>
    </row>
    <row r="3768" spans="3:5" ht="12.75">
      <c r="C3768" s="103"/>
      <c r="E3768" s="105"/>
    </row>
    <row r="3769" spans="3:5" ht="12.75">
      <c r="C3769" s="103"/>
      <c r="E3769" s="105"/>
    </row>
    <row r="3770" spans="3:5" ht="12.75">
      <c r="C3770" s="103"/>
      <c r="E3770" s="105"/>
    </row>
    <row r="3771" spans="3:5" ht="12.75">
      <c r="C3771" s="103"/>
      <c r="E3771" s="105"/>
    </row>
    <row r="3772" ht="12.75">
      <c r="C3772" s="103"/>
    </row>
    <row r="3773" ht="12.75">
      <c r="C3773" s="103"/>
    </row>
    <row r="3774" ht="12.75">
      <c r="C3774" s="103"/>
    </row>
    <row r="3775" ht="12.75">
      <c r="C3775" s="103"/>
    </row>
    <row r="3776" ht="12.75">
      <c r="C3776" s="103"/>
    </row>
    <row r="3777" ht="12.75">
      <c r="C3777" s="103"/>
    </row>
    <row r="3778" ht="12.75">
      <c r="C3778" s="103"/>
    </row>
    <row r="3779" ht="12.75">
      <c r="C3779" s="103"/>
    </row>
    <row r="3780" ht="12.75">
      <c r="C3780" s="103"/>
    </row>
    <row r="3781" ht="12.75">
      <c r="C3781" s="103"/>
    </row>
    <row r="3782" ht="12.75">
      <c r="C3782" s="103"/>
    </row>
    <row r="3783" ht="12.75">
      <c r="C3783" s="103"/>
    </row>
    <row r="3784" ht="12.75">
      <c r="C3784" s="103"/>
    </row>
    <row r="3785" ht="12.75">
      <c r="C3785" s="103"/>
    </row>
    <row r="3786" ht="12.75">
      <c r="C3786" s="103"/>
    </row>
    <row r="3787" ht="12.75">
      <c r="C3787" s="103"/>
    </row>
    <row r="3788" ht="12.75">
      <c r="C3788" s="103"/>
    </row>
    <row r="3789" spans="3:9" ht="12.75">
      <c r="C3789" s="103"/>
      <c r="H3789" s="105"/>
      <c r="I3789" s="105"/>
    </row>
    <row r="3790" spans="3:8" ht="12.75">
      <c r="C3790" s="103"/>
      <c r="H3790" s="105"/>
    </row>
    <row r="3791" spans="3:10" ht="12.75">
      <c r="C3791" s="103"/>
      <c r="H3791" s="105"/>
      <c r="I3791" s="105"/>
      <c r="J3791" s="105"/>
    </row>
    <row r="3792" ht="12.75">
      <c r="C3792" s="103"/>
    </row>
    <row r="3793" ht="12.75">
      <c r="C3793" s="103"/>
    </row>
    <row r="3794" ht="12.75">
      <c r="C3794" s="103"/>
    </row>
    <row r="3795" ht="12.75">
      <c r="C3795" s="103"/>
    </row>
    <row r="3796" ht="12.75">
      <c r="C3796" s="103"/>
    </row>
    <row r="3797" ht="12.75">
      <c r="C3797" s="103"/>
    </row>
    <row r="3798" ht="12.75">
      <c r="C3798" s="103"/>
    </row>
    <row r="3799" ht="12.75">
      <c r="C3799" s="103"/>
    </row>
    <row r="3800" ht="12.75">
      <c r="C3800" s="103"/>
    </row>
    <row r="3801" ht="12.75">
      <c r="C3801" s="103"/>
    </row>
    <row r="3802" ht="12.75">
      <c r="C3802" s="103"/>
    </row>
    <row r="3803" ht="12.75">
      <c r="C3803" s="103"/>
    </row>
    <row r="3804" spans="3:5" ht="12.75">
      <c r="C3804" s="103"/>
      <c r="E3804" s="105"/>
    </row>
    <row r="3805" spans="3:5" ht="12.75">
      <c r="C3805" s="103"/>
      <c r="E3805" s="105"/>
    </row>
    <row r="3806" spans="3:6" ht="12.75">
      <c r="C3806" s="103"/>
      <c r="E3806" s="105"/>
      <c r="F3806" s="105"/>
    </row>
    <row r="3807" spans="3:6" ht="12.75">
      <c r="C3807" s="103"/>
      <c r="E3807" s="105"/>
      <c r="F3807" s="105"/>
    </row>
    <row r="3808" spans="3:6" ht="12.75">
      <c r="C3808" s="103"/>
      <c r="E3808" s="105"/>
      <c r="F3808" s="105"/>
    </row>
    <row r="3809" spans="3:6" ht="12.75">
      <c r="C3809" s="103"/>
      <c r="E3809" s="105"/>
      <c r="F3809" s="105"/>
    </row>
    <row r="3810" ht="12.75">
      <c r="C3810" s="103"/>
    </row>
    <row r="3811" ht="12.75">
      <c r="C3811" s="103"/>
    </row>
    <row r="3812" ht="12.75">
      <c r="C3812" s="103"/>
    </row>
    <row r="3813" spans="3:15" ht="12.75">
      <c r="C3813" s="103"/>
      <c r="G3813" s="105"/>
      <c r="L3813" s="105"/>
      <c r="O3813" s="105"/>
    </row>
    <row r="3814" spans="3:15" ht="12.75">
      <c r="C3814" s="103"/>
      <c r="I3814" s="105"/>
      <c r="N3814" s="105"/>
      <c r="O3814" s="105"/>
    </row>
    <row r="3815" spans="3:15" ht="12.75">
      <c r="C3815" s="103"/>
      <c r="O3815" s="105"/>
    </row>
    <row r="3816" spans="3:15" ht="12.75">
      <c r="C3816" s="103"/>
      <c r="G3816" s="105"/>
      <c r="I3816" s="105"/>
      <c r="L3816" s="105"/>
      <c r="N3816" s="105"/>
      <c r="O3816" s="105"/>
    </row>
    <row r="3817" ht="12.75">
      <c r="C3817" s="103"/>
    </row>
    <row r="3818" ht="12.75">
      <c r="C3818" s="103"/>
    </row>
    <row r="3819" ht="12.75">
      <c r="C3819" s="103"/>
    </row>
    <row r="3820" spans="3:15" ht="12.75">
      <c r="C3820" s="103"/>
      <c r="F3820" s="105"/>
      <c r="G3820" s="105"/>
      <c r="H3820" s="105"/>
      <c r="I3820" s="105"/>
      <c r="J3820" s="105"/>
      <c r="K3820" s="105"/>
      <c r="L3820" s="105"/>
      <c r="M3820" s="105"/>
      <c r="N3820" s="105"/>
      <c r="O3820" s="105"/>
    </row>
    <row r="3821" spans="3:15" ht="12.75">
      <c r="C3821" s="103"/>
      <c r="G3821" s="105"/>
      <c r="H3821" s="105"/>
      <c r="I3821" s="105"/>
      <c r="K3821" s="105"/>
      <c r="L3821" s="105"/>
      <c r="M3821" s="105"/>
      <c r="N3821" s="105"/>
      <c r="O3821" s="105"/>
    </row>
    <row r="3822" spans="3:15" ht="12.75">
      <c r="C3822" s="103"/>
      <c r="O3822" s="105"/>
    </row>
    <row r="3823" spans="3:15" ht="12.75">
      <c r="C3823" s="103"/>
      <c r="F3823" s="105"/>
      <c r="G3823" s="105"/>
      <c r="H3823" s="105"/>
      <c r="I3823" s="105"/>
      <c r="J3823" s="105"/>
      <c r="K3823" s="105"/>
      <c r="L3823" s="105"/>
      <c r="M3823" s="105"/>
      <c r="N3823" s="105"/>
      <c r="O3823" s="105"/>
    </row>
    <row r="3824" ht="12.75">
      <c r="C3824" s="103"/>
    </row>
    <row r="3825" spans="3:10" ht="12.75">
      <c r="C3825" s="103"/>
      <c r="H3825" s="105"/>
      <c r="I3825" s="105"/>
      <c r="J3825" s="105"/>
    </row>
    <row r="3826" ht="12.75">
      <c r="C3826" s="103"/>
    </row>
    <row r="3827" spans="3:10" ht="12.75">
      <c r="C3827" s="103"/>
      <c r="H3827" s="105"/>
      <c r="I3827" s="105"/>
      <c r="J3827" s="105"/>
    </row>
    <row r="3828" spans="3:10" ht="12.75">
      <c r="C3828" s="103"/>
      <c r="H3828" s="105"/>
      <c r="I3828" s="105"/>
      <c r="J3828" s="105"/>
    </row>
    <row r="3829" spans="3:10" ht="12.75">
      <c r="C3829" s="103"/>
      <c r="H3829" s="105"/>
      <c r="I3829" s="105"/>
      <c r="J3829" s="105"/>
    </row>
    <row r="3830" ht="12.75">
      <c r="C3830" s="103"/>
    </row>
    <row r="3831" ht="12.75">
      <c r="C3831" s="103"/>
    </row>
    <row r="3832" ht="12.75">
      <c r="C3832" s="103"/>
    </row>
    <row r="3833" ht="12.75">
      <c r="C3833" s="103"/>
    </row>
    <row r="3834" ht="12.75">
      <c r="C3834" s="103"/>
    </row>
    <row r="3835" ht="12.75">
      <c r="C3835" s="103"/>
    </row>
    <row r="3836" ht="12.75">
      <c r="C3836" s="103"/>
    </row>
    <row r="3837" ht="12.75">
      <c r="C3837" s="103"/>
    </row>
    <row r="3838" ht="12.75">
      <c r="C3838" s="103"/>
    </row>
    <row r="3839" ht="12.75">
      <c r="C3839" s="103"/>
    </row>
    <row r="3840" ht="12.75">
      <c r="C3840" s="103"/>
    </row>
    <row r="3841" ht="12.75">
      <c r="C3841" s="103"/>
    </row>
    <row r="3842" spans="3:6" ht="12.75">
      <c r="C3842" s="103"/>
      <c r="E3842" s="105"/>
      <c r="F3842" s="105"/>
    </row>
    <row r="3843" spans="3:6" ht="12.75">
      <c r="C3843" s="103"/>
      <c r="E3843" s="105"/>
      <c r="F3843" s="105"/>
    </row>
    <row r="3844" spans="3:6" ht="12.75">
      <c r="C3844" s="103"/>
      <c r="E3844" s="105"/>
      <c r="F3844" s="105"/>
    </row>
    <row r="3845" spans="3:6" ht="12.75">
      <c r="C3845" s="103"/>
      <c r="E3845" s="105"/>
      <c r="F3845" s="105"/>
    </row>
    <row r="3846" spans="3:6" ht="12.75">
      <c r="C3846" s="103"/>
      <c r="E3846" s="105"/>
      <c r="F3846" s="105"/>
    </row>
    <row r="3847" spans="3:6" ht="12.75">
      <c r="C3847" s="103"/>
      <c r="E3847" s="105"/>
      <c r="F3847" s="105"/>
    </row>
    <row r="3848" ht="12.75">
      <c r="C3848" s="103"/>
    </row>
    <row r="3849" spans="3:15" ht="12.75">
      <c r="C3849" s="103"/>
      <c r="O3849" s="105"/>
    </row>
    <row r="3850" spans="3:15" ht="12.75">
      <c r="C3850" s="103"/>
      <c r="G3850" s="105"/>
      <c r="L3850" s="105"/>
      <c r="M3850" s="105"/>
      <c r="O3850" s="105"/>
    </row>
    <row r="3851" spans="3:15" ht="12.75">
      <c r="C3851" s="103"/>
      <c r="H3851" s="105"/>
      <c r="I3851" s="105"/>
      <c r="M3851" s="105"/>
      <c r="N3851" s="105"/>
      <c r="O3851" s="105"/>
    </row>
    <row r="3852" spans="3:15" ht="12.75">
      <c r="C3852" s="103"/>
      <c r="H3852" s="105"/>
      <c r="I3852" s="105"/>
      <c r="M3852" s="105"/>
      <c r="N3852" s="105"/>
      <c r="O3852" s="105"/>
    </row>
    <row r="3853" spans="3:15" ht="12.75">
      <c r="C3853" s="103"/>
      <c r="H3853" s="105"/>
      <c r="M3853" s="105"/>
      <c r="O3853" s="105"/>
    </row>
    <row r="3854" spans="3:15" ht="12.75">
      <c r="C3854" s="103"/>
      <c r="G3854" s="105"/>
      <c r="H3854" s="105"/>
      <c r="I3854" s="105"/>
      <c r="L3854" s="105"/>
      <c r="M3854" s="105"/>
      <c r="N3854" s="105"/>
      <c r="O3854" s="105"/>
    </row>
    <row r="3855" ht="12.75">
      <c r="C3855" s="103"/>
    </row>
    <row r="3856" spans="3:15" ht="12.75">
      <c r="C3856" s="103"/>
      <c r="O3856" s="105"/>
    </row>
    <row r="3857" spans="3:15" ht="12.75">
      <c r="C3857" s="103"/>
      <c r="F3857" s="105"/>
      <c r="G3857" s="105"/>
      <c r="H3857" s="105"/>
      <c r="K3857" s="105"/>
      <c r="L3857" s="105"/>
      <c r="M3857" s="105"/>
      <c r="N3857" s="105"/>
      <c r="O3857" s="105"/>
    </row>
    <row r="3858" spans="3:15" ht="12.75">
      <c r="C3858" s="103"/>
      <c r="G3858" s="105"/>
      <c r="H3858" s="105"/>
      <c r="I3858" s="105"/>
      <c r="K3858" s="105"/>
      <c r="L3858" s="105"/>
      <c r="M3858" s="105"/>
      <c r="N3858" s="105"/>
      <c r="O3858" s="105"/>
    </row>
    <row r="3859" spans="3:15" ht="12.75">
      <c r="C3859" s="103"/>
      <c r="F3859" s="105"/>
      <c r="G3859" s="105"/>
      <c r="H3859" s="105"/>
      <c r="I3859" s="105"/>
      <c r="K3859" s="105"/>
      <c r="L3859" s="105"/>
      <c r="M3859" s="105"/>
      <c r="N3859" s="105"/>
      <c r="O3859" s="105"/>
    </row>
    <row r="3860" spans="3:15" ht="12.75">
      <c r="C3860" s="103"/>
      <c r="G3860" s="105"/>
      <c r="H3860" s="105"/>
      <c r="K3860" s="105"/>
      <c r="L3860" s="105"/>
      <c r="M3860" s="105"/>
      <c r="N3860" s="105"/>
      <c r="O3860" s="105"/>
    </row>
    <row r="3861" spans="3:15" ht="12.75">
      <c r="C3861" s="103"/>
      <c r="F3861" s="105"/>
      <c r="G3861" s="105"/>
      <c r="H3861" s="105"/>
      <c r="I3861" s="105"/>
      <c r="K3861" s="105"/>
      <c r="L3861" s="105"/>
      <c r="M3861" s="105"/>
      <c r="N3861" s="105"/>
      <c r="O3861" s="105"/>
    </row>
    <row r="3862" ht="12.75">
      <c r="C3862" s="103"/>
    </row>
    <row r="3863" spans="3:10" ht="12.75">
      <c r="C3863" s="103"/>
      <c r="H3863" s="105"/>
      <c r="I3863" s="105"/>
      <c r="J3863" s="105"/>
    </row>
    <row r="3864" ht="12.75">
      <c r="C3864" s="103"/>
    </row>
    <row r="3865" spans="3:10" ht="12.75">
      <c r="C3865" s="103"/>
      <c r="H3865" s="105"/>
      <c r="I3865" s="105"/>
      <c r="J3865" s="105"/>
    </row>
    <row r="3866" spans="3:10" ht="12.75">
      <c r="C3866" s="103"/>
      <c r="H3866" s="105"/>
      <c r="I3866" s="105"/>
      <c r="J3866" s="105"/>
    </row>
    <row r="3867" spans="3:10" ht="12.75">
      <c r="C3867" s="103"/>
      <c r="H3867" s="105"/>
      <c r="I3867" s="105"/>
      <c r="J3867" s="105"/>
    </row>
    <row r="3868" ht="12.75">
      <c r="C3868" s="103"/>
    </row>
    <row r="3869" ht="12.75">
      <c r="C3869" s="103"/>
    </row>
    <row r="3870" ht="12.75">
      <c r="C3870" s="103"/>
    </row>
    <row r="3871" ht="12.75">
      <c r="C3871" s="103"/>
    </row>
    <row r="3872" ht="12.75">
      <c r="C3872" s="103"/>
    </row>
    <row r="3873" ht="12.75">
      <c r="C3873" s="103"/>
    </row>
    <row r="3874" ht="12.75">
      <c r="C3874" s="103"/>
    </row>
    <row r="3875" ht="12.75">
      <c r="C3875" s="103"/>
    </row>
    <row r="3876" ht="12.75">
      <c r="C3876" s="103"/>
    </row>
    <row r="3877" ht="12.75">
      <c r="C3877" s="103"/>
    </row>
    <row r="3878" ht="12.75">
      <c r="C3878" s="103"/>
    </row>
    <row r="3879" ht="12.75">
      <c r="C3879" s="103"/>
    </row>
    <row r="3880" spans="3:6" ht="12.75">
      <c r="C3880" s="103"/>
      <c r="E3880" s="105"/>
      <c r="F3880" s="105"/>
    </row>
    <row r="3881" spans="3:6" ht="12.75">
      <c r="C3881" s="103"/>
      <c r="E3881" s="105"/>
      <c r="F3881" s="105"/>
    </row>
    <row r="3882" spans="3:6" ht="12.75">
      <c r="C3882" s="103"/>
      <c r="E3882" s="105"/>
      <c r="F3882" s="105"/>
    </row>
    <row r="3883" spans="3:5" ht="12.75">
      <c r="C3883" s="103"/>
      <c r="E3883" s="105"/>
    </row>
    <row r="3884" spans="3:6" ht="12.75">
      <c r="C3884" s="103"/>
      <c r="E3884" s="105"/>
      <c r="F3884" s="105"/>
    </row>
    <row r="3885" spans="3:6" ht="12.75">
      <c r="C3885" s="103"/>
      <c r="E3885" s="105"/>
      <c r="F3885" s="105"/>
    </row>
    <row r="3886" ht="12.75">
      <c r="C3886" s="103"/>
    </row>
    <row r="3887" spans="3:13" ht="12.75">
      <c r="C3887" s="103"/>
      <c r="H3887" s="105"/>
      <c r="M3887" s="105"/>
    </row>
    <row r="3888" spans="3:14" ht="12.75">
      <c r="C3888" s="103"/>
      <c r="N3888" s="105"/>
    </row>
    <row r="3889" spans="3:14" ht="12.75">
      <c r="C3889" s="103"/>
      <c r="N3889" s="105"/>
    </row>
    <row r="3890" ht="12.75">
      <c r="C3890" s="103"/>
    </row>
    <row r="3891" spans="3:15" ht="12.75">
      <c r="C3891" s="103"/>
      <c r="O3891" s="105"/>
    </row>
    <row r="3892" spans="3:15" ht="12.75">
      <c r="C3892" s="103"/>
      <c r="H3892" s="105"/>
      <c r="I3892" s="105"/>
      <c r="M3892" s="105"/>
      <c r="N3892" s="105"/>
      <c r="O3892" s="105"/>
    </row>
    <row r="3893" ht="12.75">
      <c r="C3893" s="103"/>
    </row>
    <row r="3894" spans="3:13" ht="12.75">
      <c r="C3894" s="103"/>
      <c r="H3894" s="105"/>
      <c r="M3894" s="105"/>
    </row>
    <row r="3895" spans="3:14" ht="12.75">
      <c r="C3895" s="103"/>
      <c r="M3895" s="105"/>
      <c r="N3895" s="105"/>
    </row>
    <row r="3896" spans="3:14" ht="12.75">
      <c r="C3896" s="103"/>
      <c r="I3896" s="105"/>
      <c r="N3896" s="105"/>
    </row>
    <row r="3897" ht="12.75">
      <c r="C3897" s="103"/>
    </row>
    <row r="3898" spans="3:15" ht="12.75">
      <c r="C3898" s="103"/>
      <c r="O3898" s="105"/>
    </row>
    <row r="3899" spans="3:15" ht="12.75">
      <c r="C3899" s="103"/>
      <c r="H3899" s="105"/>
      <c r="I3899" s="105"/>
      <c r="L3899" s="105"/>
      <c r="M3899" s="105"/>
      <c r="N3899" s="105"/>
      <c r="O3899" s="105"/>
    </row>
    <row r="3900" ht="12.75">
      <c r="C3900" s="103"/>
    </row>
    <row r="3901" spans="3:10" ht="12.75">
      <c r="C3901" s="103"/>
      <c r="H3901" s="105"/>
      <c r="I3901" s="105"/>
      <c r="J3901" s="105"/>
    </row>
    <row r="3902" ht="12.75">
      <c r="C3902" s="103"/>
    </row>
    <row r="3903" spans="3:9" ht="12.75">
      <c r="C3903" s="103"/>
      <c r="H3903" s="105"/>
      <c r="I3903" s="105"/>
    </row>
    <row r="3904" spans="3:10" ht="12.75">
      <c r="C3904" s="103"/>
      <c r="H3904" s="105"/>
      <c r="I3904" s="105"/>
      <c r="J3904" s="105"/>
    </row>
    <row r="3905" spans="3:10" ht="12.75">
      <c r="C3905" s="103"/>
      <c r="H3905" s="105"/>
      <c r="I3905" s="105"/>
      <c r="J3905" s="105"/>
    </row>
    <row r="3906" ht="12.75">
      <c r="C3906" s="103"/>
    </row>
    <row r="3907" ht="12.75">
      <c r="C3907" s="103"/>
    </row>
    <row r="3908" ht="12.75">
      <c r="C3908" s="103"/>
    </row>
    <row r="3909" ht="12.75">
      <c r="C3909" s="103"/>
    </row>
    <row r="3910" ht="12.75">
      <c r="C3910" s="103"/>
    </row>
    <row r="3911" ht="12.75">
      <c r="C3911" s="103"/>
    </row>
    <row r="3912" ht="12.75">
      <c r="C3912" s="103"/>
    </row>
    <row r="3913" ht="12.75">
      <c r="C3913" s="103"/>
    </row>
    <row r="3914" ht="12.75">
      <c r="C3914" s="103"/>
    </row>
    <row r="3915" ht="12.75">
      <c r="C3915" s="103"/>
    </row>
    <row r="3916" ht="12.75">
      <c r="C3916" s="103"/>
    </row>
    <row r="3917" ht="12.75">
      <c r="C3917" s="103"/>
    </row>
    <row r="3918" ht="12.75">
      <c r="C3918" s="103"/>
    </row>
    <row r="3919" ht="12.75">
      <c r="C3919" s="103"/>
    </row>
    <row r="3920" ht="12.75">
      <c r="C3920" s="103"/>
    </row>
    <row r="3921" ht="12.75">
      <c r="C3921" s="103"/>
    </row>
    <row r="3922" ht="12.75">
      <c r="C3922" s="103"/>
    </row>
    <row r="3923" ht="12.75">
      <c r="C3923" s="103"/>
    </row>
    <row r="3924" ht="12.75">
      <c r="C3924" s="103"/>
    </row>
    <row r="3925" ht="12.75">
      <c r="C3925" s="103"/>
    </row>
    <row r="3926" ht="12.75">
      <c r="C3926" s="103"/>
    </row>
    <row r="3927" ht="12.75">
      <c r="C3927" s="103"/>
    </row>
    <row r="3928" ht="12.75">
      <c r="C3928" s="103"/>
    </row>
    <row r="3929" ht="12.75">
      <c r="C3929" s="103"/>
    </row>
    <row r="3930" ht="12.75">
      <c r="C3930" s="103"/>
    </row>
    <row r="3931" ht="12.75">
      <c r="C3931" s="103"/>
    </row>
    <row r="3932" ht="12.75">
      <c r="C3932" s="103"/>
    </row>
    <row r="3933" ht="12.75">
      <c r="C3933" s="103"/>
    </row>
    <row r="3934" ht="12.75">
      <c r="C3934" s="103"/>
    </row>
    <row r="3935" ht="12.75">
      <c r="C3935" s="103"/>
    </row>
    <row r="3936" ht="12.75">
      <c r="C3936" s="103"/>
    </row>
    <row r="3937" ht="12.75">
      <c r="C3937" s="103"/>
    </row>
    <row r="3938" ht="12.75">
      <c r="C3938" s="103"/>
    </row>
    <row r="3939" ht="12.75">
      <c r="C3939" s="103"/>
    </row>
    <row r="3940" ht="12.75">
      <c r="C3940" s="103"/>
    </row>
    <row r="3941" ht="12.75">
      <c r="C3941" s="103"/>
    </row>
    <row r="3942" ht="12.75">
      <c r="C3942" s="103"/>
    </row>
    <row r="3943" spans="3:9" ht="12.75">
      <c r="C3943" s="103"/>
      <c r="H3943" s="105"/>
      <c r="I3943" s="105"/>
    </row>
    <row r="3944" ht="12.75">
      <c r="C3944" s="103"/>
    </row>
    <row r="3945" ht="12.75">
      <c r="C3945" s="103"/>
    </row>
    <row r="3946" ht="12.75">
      <c r="C3946" s="103"/>
    </row>
    <row r="3947" ht="12.75">
      <c r="C3947" s="103"/>
    </row>
    <row r="3948" ht="12.75">
      <c r="C3948" s="103"/>
    </row>
    <row r="3949" ht="12.75">
      <c r="C3949" s="103"/>
    </row>
    <row r="3950" ht="12.75">
      <c r="C3950" s="103"/>
    </row>
    <row r="3951" ht="12.75">
      <c r="C3951" s="103"/>
    </row>
    <row r="3952" ht="12.75">
      <c r="C3952" s="103"/>
    </row>
    <row r="3953" ht="12.75">
      <c r="C3953" s="103"/>
    </row>
    <row r="3954" ht="12.75">
      <c r="C3954" s="103"/>
    </row>
    <row r="3955" ht="12.75">
      <c r="C3955" s="103"/>
    </row>
    <row r="3956" ht="12.75">
      <c r="C3956" s="103"/>
    </row>
    <row r="3957" ht="12.75">
      <c r="C3957" s="103"/>
    </row>
    <row r="3958" spans="3:6" ht="12.75">
      <c r="C3958" s="103"/>
      <c r="F3958" s="105"/>
    </row>
    <row r="3959" spans="3:6" ht="12.75">
      <c r="C3959" s="103"/>
      <c r="F3959" s="105"/>
    </row>
    <row r="3960" spans="3:6" ht="12.75">
      <c r="C3960" s="103"/>
      <c r="F3960" s="105"/>
    </row>
    <row r="3961" spans="3:6" ht="12.75">
      <c r="C3961" s="103"/>
      <c r="E3961" s="105"/>
      <c r="F3961" s="105"/>
    </row>
    <row r="3962" ht="12.75">
      <c r="C3962" s="103"/>
    </row>
    <row r="3963" ht="12.75">
      <c r="C3963" s="103"/>
    </row>
    <row r="3964" ht="12.75">
      <c r="C3964" s="103"/>
    </row>
    <row r="3965" spans="3:15" ht="12.75">
      <c r="C3965" s="103"/>
      <c r="H3965" s="105"/>
      <c r="M3965" s="105"/>
      <c r="N3965" s="105"/>
      <c r="O3965" s="105"/>
    </row>
    <row r="3966" spans="3:12" ht="12.75">
      <c r="C3966" s="103"/>
      <c r="G3966" s="105"/>
      <c r="L3966" s="105"/>
    </row>
    <row r="3967" spans="3:14" ht="12.75">
      <c r="C3967" s="103"/>
      <c r="I3967" s="105"/>
      <c r="N3967" s="105"/>
    </row>
    <row r="3968" spans="3:15" ht="12.75">
      <c r="C3968" s="103"/>
      <c r="G3968" s="105"/>
      <c r="H3968" s="105"/>
      <c r="I3968" s="105"/>
      <c r="L3968" s="105"/>
      <c r="M3968" s="105"/>
      <c r="N3968" s="105"/>
      <c r="O3968" s="105"/>
    </row>
    <row r="3969" ht="12.75">
      <c r="C3969" s="103"/>
    </row>
    <row r="3970" ht="12.75">
      <c r="C3970" s="103"/>
    </row>
    <row r="3971" ht="12.75">
      <c r="C3971" s="103"/>
    </row>
    <row r="3972" spans="3:15" ht="12.75">
      <c r="C3972" s="103"/>
      <c r="G3972" s="105"/>
      <c r="H3972" s="105"/>
      <c r="I3972" s="105"/>
      <c r="K3972" s="105"/>
      <c r="L3972" s="105"/>
      <c r="M3972" s="105"/>
      <c r="N3972" s="105"/>
      <c r="O3972" s="105"/>
    </row>
    <row r="3973" spans="3:14" ht="12.75">
      <c r="C3973" s="103"/>
      <c r="F3973" s="105"/>
      <c r="G3973" s="105"/>
      <c r="H3973" s="105"/>
      <c r="I3973" s="105"/>
      <c r="K3973" s="105"/>
      <c r="L3973" s="105"/>
      <c r="M3973" s="105"/>
      <c r="N3973" s="105"/>
    </row>
    <row r="3974" spans="3:14" ht="12.75">
      <c r="C3974" s="103"/>
      <c r="G3974" s="105"/>
      <c r="I3974" s="105"/>
      <c r="L3974" s="105"/>
      <c r="N3974" s="105"/>
    </row>
    <row r="3975" spans="3:15" ht="12.75">
      <c r="C3975" s="103"/>
      <c r="F3975" s="105"/>
      <c r="G3975" s="105"/>
      <c r="H3975" s="105"/>
      <c r="I3975" s="105"/>
      <c r="K3975" s="105"/>
      <c r="L3975" s="105"/>
      <c r="M3975" s="105"/>
      <c r="N3975" s="105"/>
      <c r="O3975" s="105"/>
    </row>
    <row r="3976" ht="12.75">
      <c r="C3976" s="103"/>
    </row>
    <row r="3977" spans="3:10" ht="12.75">
      <c r="C3977" s="103"/>
      <c r="H3977" s="105"/>
      <c r="I3977" s="105"/>
      <c r="J3977" s="105"/>
    </row>
    <row r="3978" ht="12.75">
      <c r="C3978" s="103"/>
    </row>
    <row r="3979" spans="3:8" ht="12.75">
      <c r="C3979" s="103"/>
      <c r="H3979" s="105"/>
    </row>
    <row r="3980" spans="3:10" ht="12.75">
      <c r="C3980" s="103"/>
      <c r="H3980" s="105"/>
      <c r="I3980" s="105"/>
      <c r="J3980" s="105"/>
    </row>
    <row r="3981" spans="3:10" ht="12.75">
      <c r="C3981" s="103"/>
      <c r="H3981" s="105"/>
      <c r="I3981" s="105"/>
      <c r="J3981" s="105"/>
    </row>
    <row r="3982" ht="12.75">
      <c r="C3982" s="103"/>
    </row>
    <row r="3983" ht="12.75">
      <c r="C3983" s="103"/>
    </row>
    <row r="3984" ht="12.75">
      <c r="C3984" s="103"/>
    </row>
    <row r="3985" ht="12.75">
      <c r="C3985" s="103"/>
    </row>
    <row r="3986" ht="12.75">
      <c r="C3986" s="103"/>
    </row>
    <row r="3987" ht="12.75">
      <c r="C3987" s="103"/>
    </row>
    <row r="3988" ht="12.75">
      <c r="C3988" s="103"/>
    </row>
    <row r="3989" ht="12.75">
      <c r="C3989" s="103"/>
    </row>
    <row r="3990" ht="12.75">
      <c r="C3990" s="103"/>
    </row>
    <row r="3991" ht="12.75">
      <c r="C3991" s="103"/>
    </row>
    <row r="3992" ht="12.75">
      <c r="C3992" s="103"/>
    </row>
    <row r="3993" ht="12.75">
      <c r="C3993" s="103"/>
    </row>
    <row r="3994" ht="12.75">
      <c r="C3994" s="103"/>
    </row>
    <row r="3995" ht="12.75">
      <c r="C3995" s="103"/>
    </row>
    <row r="3996" ht="12.75">
      <c r="C3996" s="103"/>
    </row>
    <row r="3997" spans="3:6" ht="12.75">
      <c r="C3997" s="103"/>
      <c r="F3997" s="105"/>
    </row>
    <row r="3998" spans="3:6" ht="12.75">
      <c r="C3998" s="103"/>
      <c r="E3998" s="105"/>
      <c r="F3998" s="105"/>
    </row>
    <row r="3999" spans="3:6" ht="12.75">
      <c r="C3999" s="103"/>
      <c r="E3999" s="105"/>
      <c r="F3999" s="105"/>
    </row>
    <row r="4000" ht="12.75">
      <c r="C4000" s="103"/>
    </row>
    <row r="4001" ht="12.75">
      <c r="C4001" s="103"/>
    </row>
    <row r="4002" ht="12.75">
      <c r="C4002" s="103"/>
    </row>
    <row r="4003" ht="12.75">
      <c r="C4003" s="103"/>
    </row>
    <row r="4004" spans="3:14" ht="12.75">
      <c r="C4004" s="103"/>
      <c r="N4004" s="105"/>
    </row>
    <row r="4005" spans="3:14" ht="12.75">
      <c r="C4005" s="103"/>
      <c r="I4005" s="105"/>
      <c r="N4005" s="105"/>
    </row>
    <row r="4006" spans="3:14" ht="12.75">
      <c r="C4006" s="103"/>
      <c r="I4006" s="105"/>
      <c r="N4006" s="105"/>
    </row>
    <row r="4007" ht="12.75">
      <c r="C4007" s="103"/>
    </row>
    <row r="4008" ht="12.75">
      <c r="C4008" s="103"/>
    </row>
    <row r="4009" ht="12.75">
      <c r="C4009" s="103"/>
    </row>
    <row r="4010" ht="12.75">
      <c r="C4010" s="103"/>
    </row>
    <row r="4011" spans="3:14" ht="12.75">
      <c r="C4011" s="103"/>
      <c r="L4011" s="105"/>
      <c r="N4011" s="105"/>
    </row>
    <row r="4012" spans="3:14" ht="12.75">
      <c r="C4012" s="103"/>
      <c r="F4012" s="105"/>
      <c r="G4012" s="105"/>
      <c r="H4012" s="105"/>
      <c r="I4012" s="105"/>
      <c r="K4012" s="105"/>
      <c r="L4012" s="105"/>
      <c r="M4012" s="105"/>
      <c r="N4012" s="105"/>
    </row>
    <row r="4013" spans="3:14" ht="12.75">
      <c r="C4013" s="103"/>
      <c r="F4013" s="105"/>
      <c r="G4013" s="105"/>
      <c r="H4013" s="105"/>
      <c r="I4013" s="105"/>
      <c r="K4013" s="105"/>
      <c r="L4013" s="105"/>
      <c r="M4013" s="105"/>
      <c r="N4013" s="105"/>
    </row>
    <row r="4014" ht="12.75">
      <c r="C4014" s="103"/>
    </row>
    <row r="4015" spans="3:9" ht="12.75">
      <c r="C4015" s="103"/>
      <c r="H4015" s="105"/>
      <c r="I4015" s="105"/>
    </row>
    <row r="4016" ht="12.75">
      <c r="C4016" s="103"/>
    </row>
    <row r="4017" spans="3:8" ht="12.75">
      <c r="C4017" s="103"/>
      <c r="H4017" s="105"/>
    </row>
    <row r="4018" spans="3:9" ht="12.75">
      <c r="C4018" s="103"/>
      <c r="H4018" s="105"/>
      <c r="I4018" s="105"/>
    </row>
    <row r="4019" spans="3:10" ht="12.75">
      <c r="C4019" s="103"/>
      <c r="H4019" s="105"/>
      <c r="I4019" s="105"/>
      <c r="J4019" s="105"/>
    </row>
    <row r="4020" ht="12.75">
      <c r="C4020" s="103"/>
    </row>
    <row r="4021" ht="12.75">
      <c r="C4021" s="103"/>
    </row>
    <row r="4022" ht="12.75">
      <c r="C4022" s="103"/>
    </row>
    <row r="4023" ht="12.75">
      <c r="C4023" s="103"/>
    </row>
    <row r="4024" ht="12.75">
      <c r="C4024" s="103"/>
    </row>
    <row r="4025" ht="12.75">
      <c r="C4025" s="103"/>
    </row>
    <row r="4026" ht="12.75">
      <c r="C4026" s="103"/>
    </row>
    <row r="4027" ht="12.75">
      <c r="C4027" s="103"/>
    </row>
    <row r="4028" ht="12.75">
      <c r="C4028" s="103"/>
    </row>
    <row r="4029" ht="12.75">
      <c r="C4029" s="103"/>
    </row>
    <row r="4030" ht="12.75">
      <c r="C4030" s="103"/>
    </row>
    <row r="4031" ht="12.75">
      <c r="C4031" s="103"/>
    </row>
    <row r="4032" ht="12.75">
      <c r="C4032" s="103"/>
    </row>
    <row r="4033" ht="12.75">
      <c r="C4033" s="103"/>
    </row>
    <row r="4034" ht="12.75">
      <c r="C4034" s="103"/>
    </row>
    <row r="4035" ht="12.75">
      <c r="C4035" s="103"/>
    </row>
    <row r="4036" ht="12.75">
      <c r="C4036" s="103"/>
    </row>
    <row r="4037" ht="12.75">
      <c r="C4037" s="103"/>
    </row>
    <row r="4038" ht="12.75">
      <c r="C4038" s="103"/>
    </row>
    <row r="4039" ht="12.75">
      <c r="C4039" s="103"/>
    </row>
    <row r="4040" ht="12.75">
      <c r="C4040" s="103"/>
    </row>
    <row r="4041" ht="12.75">
      <c r="C4041" s="103"/>
    </row>
    <row r="4042" ht="12.75">
      <c r="C4042" s="103"/>
    </row>
    <row r="4043" ht="12.75">
      <c r="C4043" s="103"/>
    </row>
    <row r="4044" ht="12.75">
      <c r="C4044" s="103"/>
    </row>
    <row r="4045" ht="12.75">
      <c r="C4045" s="103"/>
    </row>
    <row r="4046" ht="12.75">
      <c r="C4046" s="103"/>
    </row>
    <row r="4047" ht="12.75">
      <c r="C4047" s="103"/>
    </row>
    <row r="4048" ht="12.75">
      <c r="C4048" s="103"/>
    </row>
    <row r="4049" ht="12.75">
      <c r="C4049" s="103"/>
    </row>
    <row r="4050" ht="12.75">
      <c r="C4050" s="103"/>
    </row>
    <row r="4051" ht="12.75">
      <c r="C4051" s="103"/>
    </row>
    <row r="4052" ht="12.75">
      <c r="C4052" s="103"/>
    </row>
    <row r="4053" ht="12.75">
      <c r="C4053" s="103"/>
    </row>
    <row r="4054" ht="12.75">
      <c r="C4054" s="103"/>
    </row>
    <row r="4055" ht="12.75">
      <c r="C4055" s="103"/>
    </row>
    <row r="4056" ht="12.75">
      <c r="C4056" s="103"/>
    </row>
    <row r="4057" ht="12.75">
      <c r="C4057" s="103"/>
    </row>
    <row r="4058" ht="12.75">
      <c r="C4058" s="103"/>
    </row>
    <row r="4059" ht="12.75">
      <c r="C4059" s="103"/>
    </row>
    <row r="4060" ht="12.75">
      <c r="C4060" s="103"/>
    </row>
    <row r="4061" ht="12.75">
      <c r="C4061" s="103"/>
    </row>
    <row r="4062" ht="12.75">
      <c r="C4062" s="103"/>
    </row>
    <row r="4063" ht="12.75">
      <c r="C4063" s="103"/>
    </row>
    <row r="4064" ht="12.75">
      <c r="C4064" s="103"/>
    </row>
    <row r="4065" ht="12.75">
      <c r="C4065" s="103"/>
    </row>
    <row r="4066" ht="12.75">
      <c r="C4066" s="103"/>
    </row>
    <row r="4067" ht="12.75">
      <c r="C4067" s="103"/>
    </row>
    <row r="4068" ht="12.75">
      <c r="C4068" s="103"/>
    </row>
    <row r="4069" ht="12.75">
      <c r="C4069" s="103"/>
    </row>
    <row r="4070" ht="12.75">
      <c r="C4070" s="103"/>
    </row>
    <row r="4071" ht="12.75">
      <c r="C4071" s="103"/>
    </row>
    <row r="4072" ht="12.75">
      <c r="C4072" s="103"/>
    </row>
    <row r="4073" ht="12.75">
      <c r="C4073" s="103"/>
    </row>
    <row r="4074" ht="12.75">
      <c r="C4074" s="103"/>
    </row>
    <row r="4075" ht="12.75">
      <c r="C4075" s="103"/>
    </row>
    <row r="4076" ht="12.75">
      <c r="C4076" s="103"/>
    </row>
    <row r="4077" ht="12.75">
      <c r="C4077" s="103"/>
    </row>
    <row r="4078" ht="12.75">
      <c r="C4078" s="103"/>
    </row>
    <row r="4079" ht="12.75">
      <c r="C4079" s="103"/>
    </row>
    <row r="4080" ht="12.75">
      <c r="C4080" s="103"/>
    </row>
    <row r="4081" ht="12.75">
      <c r="C4081" s="103"/>
    </row>
    <row r="4082" ht="12.75">
      <c r="C4082" s="103"/>
    </row>
    <row r="4083" ht="12.75">
      <c r="C4083" s="103"/>
    </row>
    <row r="4084" ht="12.75">
      <c r="C4084" s="103"/>
    </row>
    <row r="4085" ht="12.75">
      <c r="C4085" s="103"/>
    </row>
    <row r="4086" ht="12.75">
      <c r="C4086" s="103"/>
    </row>
    <row r="4087" ht="12.75">
      <c r="C4087" s="103"/>
    </row>
    <row r="4088" ht="12.75">
      <c r="C4088" s="103"/>
    </row>
    <row r="4089" ht="12.75">
      <c r="C4089" s="103"/>
    </row>
    <row r="4090" ht="12.75">
      <c r="C4090" s="103"/>
    </row>
    <row r="4091" spans="3:9" ht="12.75">
      <c r="C4091" s="103"/>
      <c r="I4091" s="105"/>
    </row>
    <row r="4092" ht="12.75">
      <c r="C4092" s="103"/>
    </row>
    <row r="4093" ht="12.75">
      <c r="C4093" s="103"/>
    </row>
    <row r="4094" ht="12.75">
      <c r="C4094" s="103"/>
    </row>
    <row r="4095" spans="3:9" ht="12.75">
      <c r="C4095" s="103"/>
      <c r="H4095" s="105"/>
      <c r="I4095" s="105"/>
    </row>
    <row r="4096" ht="12.75">
      <c r="C4096" s="103"/>
    </row>
    <row r="4097" ht="12.75">
      <c r="C4097" s="103"/>
    </row>
    <row r="4098" ht="12.75">
      <c r="C4098" s="103"/>
    </row>
    <row r="4099" ht="12.75">
      <c r="C4099" s="103"/>
    </row>
    <row r="4100" ht="12.75">
      <c r="C4100" s="103"/>
    </row>
    <row r="4101" ht="12.75">
      <c r="C4101" s="103"/>
    </row>
    <row r="4102" ht="12.75">
      <c r="C4102" s="103"/>
    </row>
    <row r="4103" ht="12.75">
      <c r="C4103" s="103"/>
    </row>
    <row r="4104" ht="12.75">
      <c r="C4104" s="103"/>
    </row>
    <row r="4105" ht="12.75">
      <c r="C4105" s="103"/>
    </row>
    <row r="4106" ht="12.75">
      <c r="C4106" s="103"/>
    </row>
    <row r="4107" ht="12.75">
      <c r="C4107" s="103"/>
    </row>
    <row r="4108" ht="12.75">
      <c r="C4108" s="103"/>
    </row>
    <row r="4109" ht="12.75">
      <c r="C4109" s="103"/>
    </row>
    <row r="4110" ht="12.75">
      <c r="C4110" s="103"/>
    </row>
    <row r="4111" ht="12.75">
      <c r="C4111" s="103"/>
    </row>
    <row r="4112" ht="12.75">
      <c r="C4112" s="103"/>
    </row>
    <row r="4113" ht="12.75">
      <c r="C4113" s="103"/>
    </row>
    <row r="4114" ht="12.75">
      <c r="C4114" s="103"/>
    </row>
    <row r="4115" ht="12.75">
      <c r="C4115" s="103"/>
    </row>
    <row r="4116" ht="12.75">
      <c r="C4116" s="103"/>
    </row>
    <row r="4117" ht="12.75">
      <c r="C4117" s="103"/>
    </row>
    <row r="4118" ht="12.75">
      <c r="C4118" s="103"/>
    </row>
    <row r="4119" ht="12.75">
      <c r="C4119" s="103"/>
    </row>
    <row r="4120" ht="12.75">
      <c r="C4120" s="103"/>
    </row>
    <row r="4121" ht="12.75">
      <c r="C4121" s="103"/>
    </row>
    <row r="4122" ht="12.75">
      <c r="C4122" s="103"/>
    </row>
    <row r="4123" ht="12.75">
      <c r="C4123" s="103"/>
    </row>
    <row r="4124" ht="12.75">
      <c r="C4124" s="103"/>
    </row>
    <row r="4125" ht="12.75">
      <c r="C4125" s="103"/>
    </row>
    <row r="4126" ht="12.75">
      <c r="C4126" s="103"/>
    </row>
    <row r="4127" ht="12.75">
      <c r="C4127" s="103"/>
    </row>
    <row r="4128" ht="12.75">
      <c r="C4128" s="103"/>
    </row>
    <row r="4129" ht="12.75">
      <c r="C4129" s="103"/>
    </row>
    <row r="4130" ht="12.75">
      <c r="C4130" s="103"/>
    </row>
    <row r="4131" ht="12.75">
      <c r="C4131" s="103"/>
    </row>
    <row r="4132" ht="12.75">
      <c r="C4132" s="103"/>
    </row>
    <row r="4133" spans="3:9" ht="12.75">
      <c r="C4133" s="103"/>
      <c r="H4133" s="105"/>
      <c r="I4133" s="105"/>
    </row>
    <row r="4134" ht="12.75">
      <c r="C4134" s="103"/>
    </row>
    <row r="4135" ht="12.75">
      <c r="C4135" s="103"/>
    </row>
    <row r="4136" ht="12.75">
      <c r="C4136" s="103"/>
    </row>
    <row r="4137" ht="12.75">
      <c r="C4137" s="103"/>
    </row>
    <row r="4138" ht="12.75">
      <c r="C4138" s="103"/>
    </row>
    <row r="4139" ht="12.75">
      <c r="C4139" s="103"/>
    </row>
    <row r="4140" ht="12.75">
      <c r="C4140" s="103"/>
    </row>
    <row r="4141" ht="12.75">
      <c r="C4141" s="103"/>
    </row>
    <row r="4142" ht="12.75">
      <c r="C4142" s="103"/>
    </row>
    <row r="4143" ht="12.75">
      <c r="C4143" s="103"/>
    </row>
    <row r="4144" ht="12.75">
      <c r="C4144" s="103"/>
    </row>
    <row r="4145" ht="12.75">
      <c r="C4145" s="103"/>
    </row>
    <row r="4146" spans="3:6" ht="12.75">
      <c r="C4146" s="103"/>
      <c r="E4146" s="105"/>
      <c r="F4146" s="105"/>
    </row>
    <row r="4147" spans="3:5" ht="12.75">
      <c r="C4147" s="103"/>
      <c r="E4147" s="105"/>
    </row>
    <row r="4148" spans="3:6" ht="12.75">
      <c r="C4148" s="103"/>
      <c r="E4148" s="105"/>
      <c r="F4148" s="105"/>
    </row>
    <row r="4149" spans="3:6" ht="12.75">
      <c r="C4149" s="103"/>
      <c r="E4149" s="105"/>
      <c r="F4149" s="105"/>
    </row>
    <row r="4150" spans="3:6" ht="12.75">
      <c r="C4150" s="103"/>
      <c r="E4150" s="105"/>
      <c r="F4150" s="105"/>
    </row>
    <row r="4151" spans="3:6" ht="12.75">
      <c r="C4151" s="103"/>
      <c r="E4151" s="105"/>
      <c r="F4151" s="105"/>
    </row>
    <row r="4152" ht="12.75">
      <c r="C4152" s="103"/>
    </row>
    <row r="4153" spans="3:15" ht="12.75">
      <c r="C4153" s="103"/>
      <c r="H4153" s="105"/>
      <c r="I4153" s="105"/>
      <c r="M4153" s="105"/>
      <c r="N4153" s="105"/>
      <c r="O4153" s="105"/>
    </row>
    <row r="4154" ht="12.75">
      <c r="C4154" s="103"/>
    </row>
    <row r="4155" spans="3:15" ht="12.75">
      <c r="C4155" s="103"/>
      <c r="I4155" s="105"/>
      <c r="N4155" s="105"/>
      <c r="O4155" s="105"/>
    </row>
    <row r="4156" spans="3:15" ht="12.75">
      <c r="C4156" s="103"/>
      <c r="I4156" s="105"/>
      <c r="N4156" s="105"/>
      <c r="O4156" s="105"/>
    </row>
    <row r="4157" spans="3:15" ht="12.75">
      <c r="C4157" s="103"/>
      <c r="I4157" s="105"/>
      <c r="N4157" s="105"/>
      <c r="O4157" s="105"/>
    </row>
    <row r="4158" spans="3:15" ht="12.75">
      <c r="C4158" s="103"/>
      <c r="H4158" s="105"/>
      <c r="I4158" s="105"/>
      <c r="M4158" s="105"/>
      <c r="N4158" s="105"/>
      <c r="O4158" s="105"/>
    </row>
    <row r="4159" ht="12.75">
      <c r="C4159" s="103"/>
    </row>
    <row r="4160" spans="3:15" ht="12.75">
      <c r="C4160" s="103"/>
      <c r="H4160" s="105"/>
      <c r="I4160" s="105"/>
      <c r="M4160" s="105"/>
      <c r="N4160" s="105"/>
      <c r="O4160" s="105"/>
    </row>
    <row r="4161" ht="12.75">
      <c r="C4161" s="103"/>
    </row>
    <row r="4162" spans="3:15" ht="12.75">
      <c r="C4162" s="103"/>
      <c r="G4162" s="105"/>
      <c r="H4162" s="105"/>
      <c r="I4162" s="105"/>
      <c r="K4162" s="105"/>
      <c r="L4162" s="105"/>
      <c r="M4162" s="105"/>
      <c r="N4162" s="105"/>
      <c r="O4162" s="105"/>
    </row>
    <row r="4163" spans="3:15" ht="12.75">
      <c r="C4163" s="103"/>
      <c r="G4163" s="105"/>
      <c r="I4163" s="105"/>
      <c r="L4163" s="105"/>
      <c r="M4163" s="105"/>
      <c r="N4163" s="105"/>
      <c r="O4163" s="105"/>
    </row>
    <row r="4164" spans="3:15" ht="12.75">
      <c r="C4164" s="103"/>
      <c r="F4164" s="105"/>
      <c r="G4164" s="105"/>
      <c r="H4164" s="105"/>
      <c r="I4164" s="105"/>
      <c r="K4164" s="105"/>
      <c r="L4164" s="105"/>
      <c r="M4164" s="105"/>
      <c r="N4164" s="105"/>
      <c r="O4164" s="105"/>
    </row>
    <row r="4165" spans="3:15" ht="12.75">
      <c r="C4165" s="103"/>
      <c r="F4165" s="105"/>
      <c r="G4165" s="105"/>
      <c r="H4165" s="105"/>
      <c r="I4165" s="105"/>
      <c r="K4165" s="105"/>
      <c r="L4165" s="105"/>
      <c r="M4165" s="105"/>
      <c r="N4165" s="105"/>
      <c r="O4165" s="105"/>
    </row>
    <row r="4166" ht="12.75">
      <c r="C4166" s="103"/>
    </row>
    <row r="4167" spans="3:10" ht="12.75">
      <c r="C4167" s="103"/>
      <c r="H4167" s="105"/>
      <c r="I4167" s="105"/>
      <c r="J4167" s="105"/>
    </row>
    <row r="4168" ht="12.75">
      <c r="C4168" s="103"/>
    </row>
    <row r="4169" spans="3:9" ht="12.75">
      <c r="C4169" s="103"/>
      <c r="H4169" s="105"/>
      <c r="I4169" s="105"/>
    </row>
    <row r="4170" spans="3:10" ht="12.75">
      <c r="C4170" s="103"/>
      <c r="H4170" s="105"/>
      <c r="I4170" s="105"/>
      <c r="J4170" s="105"/>
    </row>
    <row r="4171" spans="3:10" ht="12.75">
      <c r="C4171" s="103"/>
      <c r="H4171" s="105"/>
      <c r="I4171" s="105"/>
      <c r="J4171" s="105"/>
    </row>
    <row r="4172" ht="12.75">
      <c r="C4172" s="103"/>
    </row>
    <row r="4173" ht="12.75">
      <c r="C4173" s="103"/>
    </row>
    <row r="4174" ht="12.75">
      <c r="C4174" s="103"/>
    </row>
    <row r="4175" ht="12.75">
      <c r="C4175" s="103"/>
    </row>
    <row r="4176" ht="12.75">
      <c r="C4176" s="103"/>
    </row>
    <row r="4177" ht="12.75">
      <c r="C4177" s="103"/>
    </row>
    <row r="4178" ht="12.75">
      <c r="C4178" s="103"/>
    </row>
    <row r="4179" ht="12.75">
      <c r="C4179" s="103"/>
    </row>
    <row r="4180" ht="12.75">
      <c r="C4180" s="103"/>
    </row>
    <row r="4181" ht="12.75">
      <c r="C4181" s="103"/>
    </row>
    <row r="4182" ht="12.75">
      <c r="C4182" s="103"/>
    </row>
    <row r="4183" ht="12.75">
      <c r="C4183" s="103"/>
    </row>
    <row r="4184" spans="3:6" ht="12.75">
      <c r="C4184" s="103"/>
      <c r="E4184" s="105"/>
      <c r="F4184" s="105"/>
    </row>
    <row r="4185" spans="3:6" ht="12.75">
      <c r="C4185" s="103"/>
      <c r="E4185" s="105"/>
      <c r="F4185" s="105"/>
    </row>
    <row r="4186" spans="3:6" ht="12.75">
      <c r="C4186" s="103"/>
      <c r="E4186" s="105"/>
      <c r="F4186" s="105"/>
    </row>
    <row r="4187" spans="3:6" ht="12.75">
      <c r="C4187" s="103"/>
      <c r="E4187" s="105"/>
      <c r="F4187" s="105"/>
    </row>
    <row r="4188" spans="3:6" ht="12.75">
      <c r="C4188" s="103"/>
      <c r="E4188" s="105"/>
      <c r="F4188" s="105"/>
    </row>
    <row r="4189" spans="3:6" ht="12.75">
      <c r="C4189" s="103"/>
      <c r="E4189" s="105"/>
      <c r="F4189" s="105"/>
    </row>
    <row r="4190" ht="12.75">
      <c r="C4190" s="103"/>
    </row>
    <row r="4191" spans="3:15" ht="12.75">
      <c r="C4191" s="103"/>
      <c r="G4191" s="105"/>
      <c r="H4191" s="105"/>
      <c r="I4191" s="105"/>
      <c r="L4191" s="105"/>
      <c r="M4191" s="105"/>
      <c r="N4191" s="105"/>
      <c r="O4191" s="105"/>
    </row>
    <row r="4192" spans="3:15" ht="12.75">
      <c r="C4192" s="103"/>
      <c r="H4192" s="105"/>
      <c r="I4192" s="105"/>
      <c r="M4192" s="105"/>
      <c r="N4192" s="105"/>
      <c r="O4192" s="105"/>
    </row>
    <row r="4193" spans="3:15" ht="12.75">
      <c r="C4193" s="103"/>
      <c r="H4193" s="105"/>
      <c r="I4193" s="105"/>
      <c r="M4193" s="105"/>
      <c r="N4193" s="105"/>
      <c r="O4193" s="105"/>
    </row>
    <row r="4194" spans="3:15" ht="12.75">
      <c r="C4194" s="103"/>
      <c r="G4194" s="105"/>
      <c r="H4194" s="105"/>
      <c r="I4194" s="105"/>
      <c r="L4194" s="105"/>
      <c r="M4194" s="105"/>
      <c r="N4194" s="105"/>
      <c r="O4194" s="105"/>
    </row>
    <row r="4195" spans="3:15" ht="12.75">
      <c r="C4195" s="103"/>
      <c r="H4195" s="105"/>
      <c r="I4195" s="105"/>
      <c r="M4195" s="105"/>
      <c r="N4195" s="105"/>
      <c r="O4195" s="105"/>
    </row>
    <row r="4196" spans="3:15" ht="12.75">
      <c r="C4196" s="103"/>
      <c r="G4196" s="105"/>
      <c r="H4196" s="105"/>
      <c r="I4196" s="105"/>
      <c r="L4196" s="105"/>
      <c r="M4196" s="105"/>
      <c r="N4196" s="105"/>
      <c r="O4196" s="105"/>
    </row>
    <row r="4197" ht="12.75">
      <c r="C4197" s="103"/>
    </row>
    <row r="4198" spans="3:15" ht="12.75">
      <c r="C4198" s="103"/>
      <c r="G4198" s="105"/>
      <c r="H4198" s="105"/>
      <c r="I4198" s="105"/>
      <c r="L4198" s="105"/>
      <c r="M4198" s="105"/>
      <c r="N4198" s="105"/>
      <c r="O4198" s="105"/>
    </row>
    <row r="4199" spans="3:15" ht="12.75">
      <c r="C4199" s="103"/>
      <c r="G4199" s="105"/>
      <c r="H4199" s="105"/>
      <c r="I4199" s="105"/>
      <c r="L4199" s="105"/>
      <c r="M4199" s="105"/>
      <c r="N4199" s="105"/>
      <c r="O4199" s="105"/>
    </row>
    <row r="4200" spans="3:15" ht="12.75">
      <c r="C4200" s="103"/>
      <c r="F4200" s="105"/>
      <c r="G4200" s="105"/>
      <c r="H4200" s="105"/>
      <c r="I4200" s="105"/>
      <c r="K4200" s="105"/>
      <c r="L4200" s="105"/>
      <c r="M4200" s="105"/>
      <c r="N4200" s="105"/>
      <c r="O4200" s="105"/>
    </row>
    <row r="4201" spans="3:15" ht="12.75">
      <c r="C4201" s="103"/>
      <c r="E4201" s="105"/>
      <c r="F4201" s="105"/>
      <c r="G4201" s="105"/>
      <c r="H4201" s="105"/>
      <c r="I4201" s="105"/>
      <c r="K4201" s="105"/>
      <c r="L4201" s="105"/>
      <c r="M4201" s="105"/>
      <c r="N4201" s="105"/>
      <c r="O4201" s="105"/>
    </row>
    <row r="4202" spans="3:15" ht="12.75">
      <c r="C4202" s="103"/>
      <c r="E4202" s="105"/>
      <c r="F4202" s="105"/>
      <c r="G4202" s="105"/>
      <c r="H4202" s="105"/>
      <c r="I4202" s="105"/>
      <c r="K4202" s="105"/>
      <c r="L4202" s="105"/>
      <c r="M4202" s="105"/>
      <c r="N4202" s="105"/>
      <c r="O4202" s="105"/>
    </row>
    <row r="4203" spans="3:15" ht="12.75">
      <c r="C4203" s="103"/>
      <c r="E4203" s="105"/>
      <c r="F4203" s="105"/>
      <c r="G4203" s="105"/>
      <c r="H4203" s="105"/>
      <c r="I4203" s="105"/>
      <c r="J4203" s="105"/>
      <c r="K4203" s="105"/>
      <c r="L4203" s="105"/>
      <c r="M4203" s="105"/>
      <c r="N4203" s="105"/>
      <c r="O4203" s="105"/>
    </row>
    <row r="4204" ht="12.75">
      <c r="C4204" s="103"/>
    </row>
    <row r="4205" spans="3:10" ht="12.75">
      <c r="C4205" s="103"/>
      <c r="H4205" s="105"/>
      <c r="I4205" s="105"/>
      <c r="J4205" s="105"/>
    </row>
    <row r="4206" ht="12.75">
      <c r="C4206" s="103"/>
    </row>
    <row r="4207" spans="3:10" ht="12.75">
      <c r="C4207" s="103"/>
      <c r="H4207" s="105"/>
      <c r="I4207" s="105"/>
      <c r="J4207" s="105"/>
    </row>
    <row r="4208" spans="3:10" ht="12.75">
      <c r="C4208" s="103"/>
      <c r="H4208" s="105"/>
      <c r="I4208" s="105"/>
      <c r="J4208" s="105"/>
    </row>
    <row r="4209" spans="3:10" ht="12.75">
      <c r="C4209" s="103"/>
      <c r="H4209" s="105"/>
      <c r="I4209" s="105"/>
      <c r="J4209" s="105"/>
    </row>
    <row r="4210" ht="12.75">
      <c r="C4210" s="103"/>
    </row>
    <row r="4211" ht="12.75">
      <c r="C4211" s="103"/>
    </row>
    <row r="4212" ht="12.75">
      <c r="C4212" s="103"/>
    </row>
    <row r="4213" ht="12.75">
      <c r="C4213" s="103"/>
    </row>
    <row r="4214" ht="12.75">
      <c r="C4214" s="103"/>
    </row>
    <row r="4215" ht="12.75">
      <c r="C4215" s="103"/>
    </row>
    <row r="4216" ht="12.75">
      <c r="C4216" s="103"/>
    </row>
    <row r="4217" ht="12.75">
      <c r="C4217" s="103"/>
    </row>
    <row r="4218" ht="12.75">
      <c r="C4218" s="103"/>
    </row>
    <row r="4219" ht="12.75">
      <c r="C4219" s="103"/>
    </row>
    <row r="4220" ht="12.75">
      <c r="C4220" s="103"/>
    </row>
    <row r="4221" ht="12.75">
      <c r="C4221" s="103"/>
    </row>
    <row r="4222" ht="12.75">
      <c r="C4222" s="103"/>
    </row>
    <row r="4223" ht="12.75">
      <c r="C4223" s="103"/>
    </row>
    <row r="4224" ht="12.75">
      <c r="C4224" s="103"/>
    </row>
    <row r="4225" ht="12.75">
      <c r="C4225" s="103"/>
    </row>
    <row r="4226" ht="12.75">
      <c r="C4226" s="103"/>
    </row>
    <row r="4227" ht="12.75">
      <c r="C4227" s="103"/>
    </row>
    <row r="4228" ht="12.75">
      <c r="C4228" s="103"/>
    </row>
    <row r="4229" ht="12.75">
      <c r="C4229" s="103"/>
    </row>
    <row r="4230" ht="12.75">
      <c r="C4230" s="103"/>
    </row>
    <row r="4231" ht="12.75">
      <c r="C4231" s="103"/>
    </row>
    <row r="4232" ht="12.75">
      <c r="C4232" s="103"/>
    </row>
    <row r="4233" ht="12.75">
      <c r="C4233" s="103"/>
    </row>
    <row r="4234" ht="12.75">
      <c r="C4234" s="103"/>
    </row>
    <row r="4235" ht="12.75">
      <c r="C4235" s="103"/>
    </row>
    <row r="4236" ht="12.75">
      <c r="C4236" s="103"/>
    </row>
    <row r="4237" ht="12.75">
      <c r="C4237" s="103"/>
    </row>
    <row r="4238" ht="12.75">
      <c r="C4238" s="103"/>
    </row>
    <row r="4239" ht="12.75">
      <c r="C4239" s="103"/>
    </row>
    <row r="4240" ht="12.75">
      <c r="C4240" s="103"/>
    </row>
    <row r="4241" ht="12.75">
      <c r="C4241" s="103"/>
    </row>
    <row r="4242" ht="12.75">
      <c r="C4242" s="103"/>
    </row>
    <row r="4243" ht="12.75">
      <c r="C4243" s="103"/>
    </row>
    <row r="4244" ht="12.75">
      <c r="C4244" s="103"/>
    </row>
    <row r="4245" spans="3:9" ht="12.75">
      <c r="C4245" s="103"/>
      <c r="H4245" s="105"/>
      <c r="I4245" s="105"/>
    </row>
    <row r="4246" spans="3:8" ht="12.75">
      <c r="C4246" s="103"/>
      <c r="H4246" s="105"/>
    </row>
    <row r="4247" spans="3:10" ht="12.75">
      <c r="C4247" s="103"/>
      <c r="H4247" s="105"/>
      <c r="I4247" s="105"/>
      <c r="J4247" s="105"/>
    </row>
    <row r="4248" ht="12.75">
      <c r="C4248" s="103"/>
    </row>
    <row r="4249" ht="12.75">
      <c r="C4249" s="103"/>
    </row>
    <row r="4250" ht="12.75">
      <c r="C4250" s="103"/>
    </row>
    <row r="4251" ht="12.75">
      <c r="C4251" s="103"/>
    </row>
    <row r="4252" ht="12.75">
      <c r="C4252" s="103"/>
    </row>
    <row r="4253" ht="12.75">
      <c r="C4253" s="103"/>
    </row>
    <row r="4254" ht="12.75">
      <c r="C4254" s="103"/>
    </row>
    <row r="4255" ht="12.75">
      <c r="C4255" s="103"/>
    </row>
    <row r="4256" ht="12.75">
      <c r="C4256" s="103"/>
    </row>
    <row r="4257" ht="12.75">
      <c r="C4257" s="103"/>
    </row>
    <row r="4258" ht="12.75">
      <c r="C4258" s="103"/>
    </row>
    <row r="4259" ht="12.75">
      <c r="C4259" s="103"/>
    </row>
    <row r="4260" ht="12.75">
      <c r="C4260" s="103"/>
    </row>
    <row r="4261" ht="12.75">
      <c r="C4261" s="103"/>
    </row>
    <row r="4262" ht="12.75">
      <c r="C4262" s="103"/>
    </row>
    <row r="4263" ht="12.75">
      <c r="C4263" s="103"/>
    </row>
    <row r="4264" ht="12.75">
      <c r="C4264" s="103"/>
    </row>
    <row r="4265" spans="3:5" ht="12.75">
      <c r="C4265" s="103"/>
      <c r="E4265" s="105"/>
    </row>
    <row r="4266" ht="12.75">
      <c r="C4266" s="103"/>
    </row>
    <row r="4267" ht="12.75">
      <c r="C4267" s="103"/>
    </row>
    <row r="4268" ht="12.75">
      <c r="C4268" s="103"/>
    </row>
    <row r="4269" ht="12.75">
      <c r="C4269" s="103"/>
    </row>
    <row r="4270" ht="12.75">
      <c r="C4270" s="103"/>
    </row>
    <row r="4271" ht="12.75">
      <c r="C4271" s="103"/>
    </row>
    <row r="4272" ht="12.75">
      <c r="C4272" s="103"/>
    </row>
    <row r="4273" ht="12.75">
      <c r="C4273" s="103"/>
    </row>
    <row r="4274" ht="12.75">
      <c r="C4274" s="103"/>
    </row>
    <row r="4275" ht="12.75">
      <c r="C4275" s="103"/>
    </row>
    <row r="4276" ht="12.75">
      <c r="C4276" s="103"/>
    </row>
    <row r="4277" ht="12.75">
      <c r="C4277" s="103"/>
    </row>
    <row r="4278" ht="12.75">
      <c r="C4278" s="103"/>
    </row>
    <row r="4279" ht="12.75">
      <c r="C4279" s="103"/>
    </row>
    <row r="4280" ht="12.75">
      <c r="C4280" s="103"/>
    </row>
    <row r="4281" ht="12.75">
      <c r="C4281" s="103"/>
    </row>
    <row r="4282" ht="12.75">
      <c r="C4282" s="103"/>
    </row>
    <row r="4283" spans="3:9" ht="12.75">
      <c r="C4283" s="103"/>
      <c r="H4283" s="105"/>
      <c r="I4283" s="105"/>
    </row>
    <row r="4284" spans="3:8" ht="12.75">
      <c r="C4284" s="103"/>
      <c r="H4284" s="105"/>
    </row>
    <row r="4285" spans="3:10" ht="12.75">
      <c r="C4285" s="103"/>
      <c r="H4285" s="105"/>
      <c r="I4285" s="105"/>
      <c r="J4285" s="105"/>
    </row>
    <row r="4286" ht="12.75">
      <c r="C4286" s="103"/>
    </row>
    <row r="4287" ht="12.75">
      <c r="C4287" s="103"/>
    </row>
    <row r="4288" ht="12.75">
      <c r="C4288" s="103"/>
    </row>
    <row r="4289" ht="12.75">
      <c r="C4289" s="103"/>
    </row>
    <row r="4290" ht="12.75">
      <c r="C4290" s="103"/>
    </row>
    <row r="4291" ht="12.75">
      <c r="C4291" s="103"/>
    </row>
    <row r="4292" ht="12.75">
      <c r="C4292" s="103"/>
    </row>
    <row r="4293" ht="12.75">
      <c r="C4293" s="103"/>
    </row>
    <row r="4294" ht="12.75">
      <c r="C4294" s="103"/>
    </row>
    <row r="4295" ht="12.75">
      <c r="C4295" s="103"/>
    </row>
    <row r="4296" ht="12.75">
      <c r="C4296" s="103"/>
    </row>
    <row r="4297" ht="12.75">
      <c r="C4297" s="103"/>
    </row>
    <row r="4298" spans="3:6" ht="12.75">
      <c r="C4298" s="103"/>
      <c r="F4298" s="105"/>
    </row>
    <row r="4299" spans="3:6" ht="12.75">
      <c r="C4299" s="103"/>
      <c r="F4299" s="105"/>
    </row>
    <row r="4300" ht="12.75">
      <c r="C4300" s="103"/>
    </row>
    <row r="4301" ht="12.75">
      <c r="C4301" s="103"/>
    </row>
    <row r="4302" spans="3:5" ht="12.75">
      <c r="C4302" s="103"/>
      <c r="E4302" s="105"/>
    </row>
    <row r="4303" spans="3:6" ht="12.75">
      <c r="C4303" s="103"/>
      <c r="E4303" s="105"/>
      <c r="F4303" s="105"/>
    </row>
    <row r="4304" ht="12.75">
      <c r="C4304" s="103"/>
    </row>
    <row r="4305" spans="3:14" ht="12.75">
      <c r="C4305" s="103"/>
      <c r="N4305" s="105"/>
    </row>
    <row r="4306" spans="3:14" ht="12.75">
      <c r="C4306" s="103"/>
      <c r="N4306" s="105"/>
    </row>
    <row r="4307" ht="12.75">
      <c r="C4307" s="103"/>
    </row>
    <row r="4308" ht="12.75">
      <c r="C4308" s="103"/>
    </row>
    <row r="4309" ht="12.75">
      <c r="C4309" s="103"/>
    </row>
    <row r="4310" spans="3:15" ht="12.75">
      <c r="C4310" s="103"/>
      <c r="N4310" s="105"/>
      <c r="O4310" s="105"/>
    </row>
    <row r="4311" ht="12.75">
      <c r="C4311" s="103"/>
    </row>
    <row r="4312" spans="3:14" ht="12.75">
      <c r="C4312" s="103"/>
      <c r="N4312" s="105"/>
    </row>
    <row r="4313" spans="3:14" ht="12.75">
      <c r="C4313" s="103"/>
      <c r="N4313" s="105"/>
    </row>
    <row r="4314" ht="12.75">
      <c r="C4314" s="103"/>
    </row>
    <row r="4315" ht="12.75">
      <c r="C4315" s="103"/>
    </row>
    <row r="4316" ht="12.75">
      <c r="C4316" s="103"/>
    </row>
    <row r="4317" spans="3:15" ht="12.75">
      <c r="C4317" s="103"/>
      <c r="I4317" s="105"/>
      <c r="N4317" s="105"/>
      <c r="O4317" s="105"/>
    </row>
    <row r="4318" ht="12.75">
      <c r="C4318" s="103"/>
    </row>
    <row r="4319" spans="3:10" ht="12.75">
      <c r="C4319" s="103"/>
      <c r="I4319" s="105"/>
      <c r="J4319" s="105"/>
    </row>
    <row r="4320" ht="12.75">
      <c r="C4320" s="103"/>
    </row>
    <row r="4321" spans="3:9" ht="12.75">
      <c r="C4321" s="103"/>
      <c r="H4321" s="105"/>
      <c r="I4321" s="105"/>
    </row>
    <row r="4322" spans="3:10" ht="12.75">
      <c r="C4322" s="103"/>
      <c r="H4322" s="105"/>
      <c r="I4322" s="105"/>
      <c r="J4322" s="105"/>
    </row>
    <row r="4323" spans="3:10" ht="12.75">
      <c r="C4323" s="103"/>
      <c r="H4323" s="105"/>
      <c r="I4323" s="105"/>
      <c r="J4323" s="105"/>
    </row>
    <row r="4324" ht="12.75">
      <c r="C4324" s="103"/>
    </row>
    <row r="4325" ht="12.75">
      <c r="C4325" s="103"/>
    </row>
    <row r="4326" ht="12.75">
      <c r="C4326" s="103"/>
    </row>
    <row r="4327" ht="12.75">
      <c r="C4327" s="103"/>
    </row>
    <row r="4328" ht="12.75">
      <c r="C4328" s="103"/>
    </row>
    <row r="4329" ht="12.75">
      <c r="C4329" s="103"/>
    </row>
    <row r="4330" ht="12.75">
      <c r="C4330" s="103"/>
    </row>
    <row r="4331" ht="12.75">
      <c r="C4331" s="103"/>
    </row>
    <row r="4332" ht="12.75">
      <c r="C4332" s="103"/>
    </row>
    <row r="4333" ht="12.75">
      <c r="C4333" s="103"/>
    </row>
    <row r="4334" ht="12.75">
      <c r="C4334" s="103"/>
    </row>
    <row r="4335" ht="12.75">
      <c r="C4335" s="103"/>
    </row>
    <row r="4336" spans="3:6" ht="12.75">
      <c r="C4336" s="103"/>
      <c r="E4336" s="105"/>
      <c r="F4336" s="105"/>
    </row>
    <row r="4337" spans="3:6" ht="12.75">
      <c r="C4337" s="103"/>
      <c r="E4337" s="105"/>
      <c r="F4337" s="105"/>
    </row>
    <row r="4338" spans="3:6" ht="12.75">
      <c r="C4338" s="103"/>
      <c r="E4338" s="105"/>
      <c r="F4338" s="105"/>
    </row>
    <row r="4339" spans="3:6" ht="12.75">
      <c r="C4339" s="103"/>
      <c r="E4339" s="105"/>
      <c r="F4339" s="105"/>
    </row>
    <row r="4340" spans="3:6" ht="12.75">
      <c r="C4340" s="103"/>
      <c r="E4340" s="105"/>
      <c r="F4340" s="105"/>
    </row>
    <row r="4341" spans="3:6" ht="12.75">
      <c r="C4341" s="103"/>
      <c r="E4341" s="105"/>
      <c r="F4341" s="105"/>
    </row>
    <row r="4342" ht="12.75">
      <c r="C4342" s="103"/>
    </row>
    <row r="4343" spans="3:15" ht="12.75">
      <c r="C4343" s="103"/>
      <c r="G4343" s="105"/>
      <c r="H4343" s="105"/>
      <c r="I4343" s="105"/>
      <c r="L4343" s="105"/>
      <c r="M4343" s="105"/>
      <c r="N4343" s="105"/>
      <c r="O4343" s="105"/>
    </row>
    <row r="4344" spans="3:15" ht="12.75">
      <c r="C4344" s="103"/>
      <c r="G4344" s="105"/>
      <c r="H4344" s="105"/>
      <c r="I4344" s="105"/>
      <c r="L4344" s="105"/>
      <c r="M4344" s="105"/>
      <c r="N4344" s="105"/>
      <c r="O4344" s="105"/>
    </row>
    <row r="4345" spans="3:15" ht="12.75">
      <c r="C4345" s="103"/>
      <c r="G4345" s="105"/>
      <c r="H4345" s="105"/>
      <c r="I4345" s="105"/>
      <c r="L4345" s="105"/>
      <c r="M4345" s="105"/>
      <c r="N4345" s="105"/>
      <c r="O4345" s="105"/>
    </row>
    <row r="4346" spans="3:15" ht="12.75">
      <c r="C4346" s="103"/>
      <c r="H4346" s="105"/>
      <c r="I4346" s="105"/>
      <c r="M4346" s="105"/>
      <c r="N4346" s="105"/>
      <c r="O4346" s="105"/>
    </row>
    <row r="4347" spans="3:15" ht="12.75">
      <c r="C4347" s="103"/>
      <c r="G4347" s="105"/>
      <c r="H4347" s="105"/>
      <c r="I4347" s="105"/>
      <c r="L4347" s="105"/>
      <c r="M4347" s="105"/>
      <c r="N4347" s="105"/>
      <c r="O4347" s="105"/>
    </row>
    <row r="4348" spans="3:15" ht="12.75">
      <c r="C4348" s="103"/>
      <c r="G4348" s="105"/>
      <c r="H4348" s="105"/>
      <c r="I4348" s="105"/>
      <c r="L4348" s="105"/>
      <c r="M4348" s="105"/>
      <c r="N4348" s="105"/>
      <c r="O4348" s="105"/>
    </row>
    <row r="4349" ht="12.75">
      <c r="C4349" s="103"/>
    </row>
    <row r="4350" spans="3:15" ht="12.75">
      <c r="C4350" s="103"/>
      <c r="G4350" s="105"/>
      <c r="H4350" s="105"/>
      <c r="I4350" s="105"/>
      <c r="L4350" s="105"/>
      <c r="M4350" s="105"/>
      <c r="N4350" s="105"/>
      <c r="O4350" s="105"/>
    </row>
    <row r="4351" spans="3:15" ht="12.75">
      <c r="C4351" s="103"/>
      <c r="F4351" s="105"/>
      <c r="G4351" s="105"/>
      <c r="H4351" s="105"/>
      <c r="I4351" s="105"/>
      <c r="K4351" s="105"/>
      <c r="L4351" s="105"/>
      <c r="M4351" s="105"/>
      <c r="N4351" s="105"/>
      <c r="O4351" s="105"/>
    </row>
    <row r="4352" spans="3:15" ht="12.75">
      <c r="C4352" s="103"/>
      <c r="E4352" s="105"/>
      <c r="F4352" s="105"/>
      <c r="G4352" s="105"/>
      <c r="H4352" s="105"/>
      <c r="I4352" s="105"/>
      <c r="J4352" s="105"/>
      <c r="K4352" s="105"/>
      <c r="L4352" s="105"/>
      <c r="M4352" s="105"/>
      <c r="N4352" s="105"/>
      <c r="O4352" s="105"/>
    </row>
    <row r="4353" spans="3:15" ht="12.75">
      <c r="C4353" s="103"/>
      <c r="F4353" s="105"/>
      <c r="G4353" s="105"/>
      <c r="H4353" s="105"/>
      <c r="I4353" s="105"/>
      <c r="K4353" s="105"/>
      <c r="L4353" s="105"/>
      <c r="M4353" s="105"/>
      <c r="N4353" s="105"/>
      <c r="O4353" s="105"/>
    </row>
    <row r="4354" spans="3:15" ht="12.75">
      <c r="C4354" s="103"/>
      <c r="E4354" s="105"/>
      <c r="F4354" s="105"/>
      <c r="G4354" s="105"/>
      <c r="H4354" s="105"/>
      <c r="I4354" s="105"/>
      <c r="J4354" s="105"/>
      <c r="K4354" s="105"/>
      <c r="L4354" s="105"/>
      <c r="M4354" s="105"/>
      <c r="N4354" s="105"/>
      <c r="O4354" s="105"/>
    </row>
    <row r="4355" spans="3:15" ht="12.75">
      <c r="C4355" s="103"/>
      <c r="E4355" s="105"/>
      <c r="F4355" s="105"/>
      <c r="G4355" s="105"/>
      <c r="H4355" s="105"/>
      <c r="I4355" s="105"/>
      <c r="J4355" s="105"/>
      <c r="K4355" s="105"/>
      <c r="L4355" s="105"/>
      <c r="M4355" s="105"/>
      <c r="N4355" s="105"/>
      <c r="O4355" s="105"/>
    </row>
    <row r="4356" ht="12.75">
      <c r="C4356" s="103"/>
    </row>
    <row r="4357" spans="3:10" ht="12.75">
      <c r="C4357" s="103"/>
      <c r="H4357" s="105"/>
      <c r="I4357" s="105"/>
      <c r="J4357" s="105"/>
    </row>
    <row r="4358" ht="12.75">
      <c r="C4358" s="103"/>
    </row>
    <row r="4359" spans="3:10" ht="12.75">
      <c r="C4359" s="103"/>
      <c r="H4359" s="105"/>
      <c r="I4359" s="105"/>
      <c r="J4359" s="105"/>
    </row>
    <row r="4360" spans="3:10" ht="12.75">
      <c r="C4360" s="103"/>
      <c r="H4360" s="105"/>
      <c r="I4360" s="105"/>
      <c r="J4360" s="105"/>
    </row>
    <row r="4361" spans="3:10" ht="12.75">
      <c r="C4361" s="103"/>
      <c r="H4361" s="105"/>
      <c r="I4361" s="105"/>
      <c r="J4361" s="105"/>
    </row>
    <row r="4362" ht="12.75">
      <c r="C4362" s="103"/>
    </row>
    <row r="4363" ht="12.75">
      <c r="C4363" s="103"/>
    </row>
    <row r="4364" ht="12.75">
      <c r="C4364" s="103"/>
    </row>
    <row r="4365" ht="12.75">
      <c r="C4365" s="103"/>
    </row>
    <row r="4366" ht="12.75">
      <c r="C4366" s="103"/>
    </row>
    <row r="4367" ht="12.75">
      <c r="C4367" s="103"/>
    </row>
    <row r="4368" ht="12.75">
      <c r="C4368" s="103"/>
    </row>
    <row r="4369" ht="12.75">
      <c r="C4369" s="103"/>
    </row>
    <row r="4370" ht="12.75">
      <c r="C4370" s="103"/>
    </row>
    <row r="4371" ht="12.75">
      <c r="C4371" s="103"/>
    </row>
    <row r="4372" ht="12.75">
      <c r="C4372" s="103"/>
    </row>
    <row r="4373" ht="12.75">
      <c r="C4373" s="103"/>
    </row>
    <row r="4374" spans="3:6" ht="12.75">
      <c r="C4374" s="103"/>
      <c r="E4374" s="105"/>
      <c r="F4374" s="105"/>
    </row>
    <row r="4375" spans="3:6" ht="12.75">
      <c r="C4375" s="103"/>
      <c r="E4375" s="105"/>
      <c r="F4375" s="105"/>
    </row>
    <row r="4376" spans="3:6" ht="12.75">
      <c r="C4376" s="103"/>
      <c r="E4376" s="105"/>
      <c r="F4376" s="105"/>
    </row>
    <row r="4377" spans="3:6" ht="12.75">
      <c r="C4377" s="103"/>
      <c r="E4377" s="105"/>
      <c r="F4377" s="105"/>
    </row>
    <row r="4378" spans="3:6" ht="12.75">
      <c r="C4378" s="103"/>
      <c r="E4378" s="105"/>
      <c r="F4378" s="105"/>
    </row>
    <row r="4379" spans="3:6" ht="12.75">
      <c r="C4379" s="103"/>
      <c r="E4379" s="105"/>
      <c r="F4379" s="105"/>
    </row>
    <row r="4380" ht="12.75">
      <c r="C4380" s="103"/>
    </row>
    <row r="4381" spans="3:15" ht="12.75">
      <c r="C4381" s="103"/>
      <c r="G4381" s="105"/>
      <c r="H4381" s="105"/>
      <c r="I4381" s="105"/>
      <c r="L4381" s="105"/>
      <c r="M4381" s="105"/>
      <c r="N4381" s="105"/>
      <c r="O4381" s="105"/>
    </row>
    <row r="4382" spans="3:15" ht="12.75">
      <c r="C4382" s="103"/>
      <c r="G4382" s="105"/>
      <c r="H4382" s="105"/>
      <c r="I4382" s="105"/>
      <c r="L4382" s="105"/>
      <c r="M4382" s="105"/>
      <c r="N4382" s="105"/>
      <c r="O4382" s="105"/>
    </row>
    <row r="4383" spans="3:15" ht="12.75">
      <c r="C4383" s="103"/>
      <c r="H4383" s="105"/>
      <c r="I4383" s="105"/>
      <c r="M4383" s="105"/>
      <c r="N4383" s="105"/>
      <c r="O4383" s="105"/>
    </row>
    <row r="4384" spans="3:15" ht="12.75">
      <c r="C4384" s="103"/>
      <c r="H4384" s="105"/>
      <c r="I4384" s="105"/>
      <c r="M4384" s="105"/>
      <c r="N4384" s="105"/>
      <c r="O4384" s="105"/>
    </row>
    <row r="4385" spans="3:15" ht="12.75">
      <c r="C4385" s="103"/>
      <c r="O4385" s="105"/>
    </row>
    <row r="4386" spans="3:15" ht="12.75">
      <c r="C4386" s="103"/>
      <c r="G4386" s="105"/>
      <c r="H4386" s="105"/>
      <c r="I4386" s="105"/>
      <c r="L4386" s="105"/>
      <c r="M4386" s="105"/>
      <c r="N4386" s="105"/>
      <c r="O4386" s="105"/>
    </row>
    <row r="4387" ht="12.75">
      <c r="C4387" s="103"/>
    </row>
    <row r="4388" spans="3:15" ht="12.75">
      <c r="C4388" s="103"/>
      <c r="G4388" s="105"/>
      <c r="H4388" s="105"/>
      <c r="I4388" s="105"/>
      <c r="L4388" s="105"/>
      <c r="M4388" s="105"/>
      <c r="N4388" s="105"/>
      <c r="O4388" s="105"/>
    </row>
    <row r="4389" spans="3:15" ht="12.75">
      <c r="C4389" s="103"/>
      <c r="F4389" s="105"/>
      <c r="G4389" s="105"/>
      <c r="H4389" s="105"/>
      <c r="I4389" s="105"/>
      <c r="K4389" s="105"/>
      <c r="L4389" s="105"/>
      <c r="M4389" s="105"/>
      <c r="N4389" s="105"/>
      <c r="O4389" s="105"/>
    </row>
    <row r="4390" spans="3:15" ht="12.75">
      <c r="C4390" s="103"/>
      <c r="F4390" s="105"/>
      <c r="G4390" s="105"/>
      <c r="H4390" s="105"/>
      <c r="I4390" s="105"/>
      <c r="J4390" s="105"/>
      <c r="K4390" s="105"/>
      <c r="L4390" s="105"/>
      <c r="M4390" s="105"/>
      <c r="N4390" s="105"/>
      <c r="O4390" s="105"/>
    </row>
    <row r="4391" spans="3:15" ht="12.75">
      <c r="C4391" s="103"/>
      <c r="F4391" s="105"/>
      <c r="G4391" s="105"/>
      <c r="H4391" s="105"/>
      <c r="I4391" s="105"/>
      <c r="K4391" s="105"/>
      <c r="L4391" s="105"/>
      <c r="M4391" s="105"/>
      <c r="N4391" s="105"/>
      <c r="O4391" s="105"/>
    </row>
    <row r="4392" spans="3:15" ht="12.75">
      <c r="C4392" s="103"/>
      <c r="O4392" s="105"/>
    </row>
    <row r="4393" spans="3:15" ht="12.75">
      <c r="C4393" s="103"/>
      <c r="E4393" s="105"/>
      <c r="F4393" s="105"/>
      <c r="G4393" s="105"/>
      <c r="H4393" s="105"/>
      <c r="I4393" s="105"/>
      <c r="J4393" s="105"/>
      <c r="K4393" s="105"/>
      <c r="L4393" s="105"/>
      <c r="M4393" s="105"/>
      <c r="N4393" s="105"/>
      <c r="O4393" s="105"/>
    </row>
    <row r="4394" ht="12.75">
      <c r="C4394" s="103"/>
    </row>
    <row r="4395" spans="3:10" ht="12.75">
      <c r="C4395" s="103"/>
      <c r="H4395" s="105"/>
      <c r="I4395" s="105"/>
      <c r="J4395" s="105"/>
    </row>
    <row r="4396" ht="12.75">
      <c r="C4396" s="103"/>
    </row>
    <row r="4397" spans="3:10" ht="12.75">
      <c r="C4397" s="103"/>
      <c r="H4397" s="105"/>
      <c r="I4397" s="105"/>
      <c r="J4397" s="105"/>
    </row>
    <row r="4398" spans="3:10" ht="12.75">
      <c r="C4398" s="103"/>
      <c r="H4398" s="105"/>
      <c r="I4398" s="105"/>
      <c r="J4398" s="105"/>
    </row>
    <row r="4399" spans="3:10" ht="12.75">
      <c r="C4399" s="103"/>
      <c r="H4399" s="105"/>
      <c r="I4399" s="105"/>
      <c r="J4399" s="105"/>
    </row>
    <row r="4400" ht="12.75">
      <c r="C4400" s="103"/>
    </row>
    <row r="4401" ht="12.75">
      <c r="C4401" s="103"/>
    </row>
    <row r="4402" ht="12.75">
      <c r="C4402" s="103"/>
    </row>
    <row r="4403" ht="12.75">
      <c r="C4403" s="103"/>
    </row>
    <row r="4404" ht="12.75">
      <c r="C4404" s="103"/>
    </row>
    <row r="4405" ht="12.75">
      <c r="C4405" s="103"/>
    </row>
    <row r="4406" ht="12.75">
      <c r="C4406" s="103"/>
    </row>
    <row r="4407" ht="12.75">
      <c r="C4407" s="103"/>
    </row>
    <row r="4408" ht="12.75">
      <c r="C4408" s="103"/>
    </row>
    <row r="4409" ht="12.75">
      <c r="C4409" s="103"/>
    </row>
    <row r="4410" ht="12.75">
      <c r="C4410" s="103"/>
    </row>
    <row r="4411" ht="12.75">
      <c r="C4411" s="103"/>
    </row>
    <row r="4412" spans="3:6" ht="12.75">
      <c r="C4412" s="103"/>
      <c r="E4412" s="105"/>
      <c r="F4412" s="105"/>
    </row>
    <row r="4413" spans="3:6" ht="12.75">
      <c r="C4413" s="103"/>
      <c r="E4413" s="105"/>
      <c r="F4413" s="105"/>
    </row>
    <row r="4414" spans="3:6" ht="12.75">
      <c r="C4414" s="103"/>
      <c r="E4414" s="105"/>
      <c r="F4414" s="105"/>
    </row>
    <row r="4415" spans="3:6" ht="12.75">
      <c r="C4415" s="103"/>
      <c r="E4415" s="105"/>
      <c r="F4415" s="105"/>
    </row>
    <row r="4416" spans="3:6" ht="12.75">
      <c r="C4416" s="103"/>
      <c r="E4416" s="105"/>
      <c r="F4416" s="105"/>
    </row>
    <row r="4417" spans="3:6" ht="12.75">
      <c r="C4417" s="103"/>
      <c r="E4417" s="105"/>
      <c r="F4417" s="105"/>
    </row>
    <row r="4418" ht="12.75">
      <c r="C4418" s="103"/>
    </row>
    <row r="4419" spans="3:15" ht="12.75">
      <c r="C4419" s="103"/>
      <c r="I4419" s="105"/>
      <c r="N4419" s="105"/>
      <c r="O4419" s="105"/>
    </row>
    <row r="4420" spans="3:15" ht="12.75">
      <c r="C4420" s="103"/>
      <c r="G4420" s="105"/>
      <c r="I4420" s="105"/>
      <c r="L4420" s="105"/>
      <c r="N4420" s="105"/>
      <c r="O4420" s="105"/>
    </row>
    <row r="4421" spans="3:15" ht="12.75">
      <c r="C4421" s="103"/>
      <c r="G4421" s="105"/>
      <c r="I4421" s="105"/>
      <c r="L4421" s="105"/>
      <c r="N4421" s="105"/>
      <c r="O4421" s="105"/>
    </row>
    <row r="4422" spans="3:15" ht="12.75">
      <c r="C4422" s="103"/>
      <c r="I4422" s="105"/>
      <c r="N4422" s="105"/>
      <c r="O4422" s="105"/>
    </row>
    <row r="4423" spans="3:15" ht="12.75">
      <c r="C4423" s="103"/>
      <c r="G4423" s="105"/>
      <c r="I4423" s="105"/>
      <c r="L4423" s="105"/>
      <c r="N4423" s="105"/>
      <c r="O4423" s="105"/>
    </row>
    <row r="4424" spans="3:15" ht="12.75">
      <c r="C4424" s="103"/>
      <c r="G4424" s="105"/>
      <c r="I4424" s="105"/>
      <c r="L4424" s="105"/>
      <c r="N4424" s="105"/>
      <c r="O4424" s="105"/>
    </row>
    <row r="4425" ht="12.75">
      <c r="C4425" s="103"/>
    </row>
    <row r="4426" spans="3:15" ht="12.75">
      <c r="C4426" s="103"/>
      <c r="I4426" s="105"/>
      <c r="N4426" s="105"/>
      <c r="O4426" s="105"/>
    </row>
    <row r="4427" spans="3:15" ht="12.75">
      <c r="C4427" s="103"/>
      <c r="F4427" s="105"/>
      <c r="G4427" s="105"/>
      <c r="H4427" s="105"/>
      <c r="I4427" s="105"/>
      <c r="K4427" s="105"/>
      <c r="L4427" s="105"/>
      <c r="M4427" s="105"/>
      <c r="N4427" s="105"/>
      <c r="O4427" s="105"/>
    </row>
    <row r="4428" spans="3:15" ht="12.75">
      <c r="C4428" s="103"/>
      <c r="E4428" s="105"/>
      <c r="F4428" s="105"/>
      <c r="G4428" s="105"/>
      <c r="H4428" s="105"/>
      <c r="I4428" s="105"/>
      <c r="J4428" s="105"/>
      <c r="K4428" s="105"/>
      <c r="L4428" s="105"/>
      <c r="M4428" s="105"/>
      <c r="N4428" s="105"/>
      <c r="O4428" s="105"/>
    </row>
    <row r="4429" spans="3:15" ht="12.75">
      <c r="C4429" s="103"/>
      <c r="F4429" s="105"/>
      <c r="G4429" s="105"/>
      <c r="H4429" s="105"/>
      <c r="I4429" s="105"/>
      <c r="K4429" s="105"/>
      <c r="L4429" s="105"/>
      <c r="M4429" s="105"/>
      <c r="N4429" s="105"/>
      <c r="O4429" s="105"/>
    </row>
    <row r="4430" spans="3:15" ht="12.75">
      <c r="C4430" s="103"/>
      <c r="E4430" s="105"/>
      <c r="F4430" s="105"/>
      <c r="G4430" s="105"/>
      <c r="H4430" s="105"/>
      <c r="I4430" s="105"/>
      <c r="J4430" s="105"/>
      <c r="K4430" s="105"/>
      <c r="L4430" s="105"/>
      <c r="M4430" s="105"/>
      <c r="N4430" s="105"/>
      <c r="O4430" s="105"/>
    </row>
    <row r="4431" spans="3:15" ht="12.75">
      <c r="C4431" s="103"/>
      <c r="E4431" s="105"/>
      <c r="F4431" s="105"/>
      <c r="G4431" s="105"/>
      <c r="H4431" s="105"/>
      <c r="I4431" s="105"/>
      <c r="J4431" s="105"/>
      <c r="K4431" s="105"/>
      <c r="L4431" s="105"/>
      <c r="M4431" s="105"/>
      <c r="N4431" s="105"/>
      <c r="O4431" s="105"/>
    </row>
    <row r="4432" ht="12.75">
      <c r="C4432" s="103"/>
    </row>
    <row r="4433" spans="3:10" ht="12.75">
      <c r="C4433" s="103"/>
      <c r="H4433" s="105"/>
      <c r="I4433" s="105"/>
      <c r="J4433" s="105"/>
    </row>
    <row r="4434" ht="12.75">
      <c r="C4434" s="103"/>
    </row>
    <row r="4435" spans="3:9" ht="12.75">
      <c r="C4435" s="103"/>
      <c r="H4435" s="105"/>
      <c r="I4435" s="105"/>
    </row>
    <row r="4436" spans="3:10" ht="12.75">
      <c r="C4436" s="103"/>
      <c r="H4436" s="105"/>
      <c r="I4436" s="105"/>
      <c r="J4436" s="105"/>
    </row>
    <row r="4437" spans="3:10" ht="12.75">
      <c r="C4437" s="103"/>
      <c r="H4437" s="105"/>
      <c r="I4437" s="105"/>
      <c r="J4437" s="105"/>
    </row>
    <row r="4438" ht="12.75">
      <c r="C4438" s="103"/>
    </row>
    <row r="4439" ht="12.75">
      <c r="C4439" s="103"/>
    </row>
    <row r="4440" ht="12.75">
      <c r="C4440" s="103"/>
    </row>
    <row r="4441" ht="12.75">
      <c r="C4441" s="103"/>
    </row>
    <row r="4442" ht="12.75">
      <c r="C4442" s="103"/>
    </row>
    <row r="4443" ht="12.75">
      <c r="C4443" s="103"/>
    </row>
    <row r="4444" ht="12.75">
      <c r="C4444" s="103"/>
    </row>
    <row r="4445" ht="12.75">
      <c r="C4445" s="103"/>
    </row>
    <row r="4446" ht="12.75">
      <c r="C4446" s="103"/>
    </row>
    <row r="4447" ht="12.75">
      <c r="C4447" s="103"/>
    </row>
    <row r="4448" ht="12.75">
      <c r="C4448" s="103"/>
    </row>
    <row r="4449" ht="12.75">
      <c r="C4449" s="103"/>
    </row>
    <row r="4450" spans="3:6" ht="12.75">
      <c r="C4450" s="103"/>
      <c r="E4450" s="105"/>
      <c r="F4450" s="105"/>
    </row>
    <row r="4451" spans="3:6" ht="12.75">
      <c r="C4451" s="103"/>
      <c r="E4451" s="105"/>
      <c r="F4451" s="105"/>
    </row>
    <row r="4452" spans="3:6" ht="12.75">
      <c r="C4452" s="103"/>
      <c r="E4452" s="105"/>
      <c r="F4452" s="105"/>
    </row>
    <row r="4453" spans="3:6" ht="12.75">
      <c r="C4453" s="103"/>
      <c r="E4453" s="105"/>
      <c r="F4453" s="105"/>
    </row>
    <row r="4454" spans="3:6" ht="12.75">
      <c r="C4454" s="103"/>
      <c r="E4454" s="105"/>
      <c r="F4454" s="105"/>
    </row>
    <row r="4455" spans="3:6" ht="12.75">
      <c r="C4455" s="103"/>
      <c r="E4455" s="105"/>
      <c r="F4455" s="105"/>
    </row>
    <row r="4456" ht="12.75">
      <c r="C4456" s="103"/>
    </row>
    <row r="4457" spans="3:15" ht="12.75">
      <c r="C4457" s="103"/>
      <c r="G4457" s="105"/>
      <c r="H4457" s="105"/>
      <c r="I4457" s="105"/>
      <c r="L4457" s="105"/>
      <c r="M4457" s="105"/>
      <c r="N4457" s="105"/>
      <c r="O4457" s="105"/>
    </row>
    <row r="4458" spans="3:15" ht="12.75">
      <c r="C4458" s="103"/>
      <c r="H4458" s="105"/>
      <c r="I4458" s="105"/>
      <c r="M4458" s="105"/>
      <c r="N4458" s="105"/>
      <c r="O4458" s="105"/>
    </row>
    <row r="4459" spans="3:15" ht="12.75">
      <c r="C4459" s="103"/>
      <c r="G4459" s="105"/>
      <c r="H4459" s="105"/>
      <c r="I4459" s="105"/>
      <c r="L4459" s="105"/>
      <c r="M4459" s="105"/>
      <c r="N4459" s="105"/>
      <c r="O4459" s="105"/>
    </row>
    <row r="4460" spans="3:15" ht="12.75">
      <c r="C4460" s="103"/>
      <c r="G4460" s="105"/>
      <c r="H4460" s="105"/>
      <c r="I4460" s="105"/>
      <c r="L4460" s="105"/>
      <c r="M4460" s="105"/>
      <c r="N4460" s="105"/>
      <c r="O4460" s="105"/>
    </row>
    <row r="4461" spans="3:15" ht="12.75">
      <c r="C4461" s="103"/>
      <c r="H4461" s="105"/>
      <c r="I4461" s="105"/>
      <c r="M4461" s="105"/>
      <c r="N4461" s="105"/>
      <c r="O4461" s="105"/>
    </row>
    <row r="4462" spans="3:15" ht="12.75">
      <c r="C4462" s="103"/>
      <c r="G4462" s="105"/>
      <c r="H4462" s="105"/>
      <c r="I4462" s="105"/>
      <c r="L4462" s="105"/>
      <c r="M4462" s="105"/>
      <c r="N4462" s="105"/>
      <c r="O4462" s="105"/>
    </row>
    <row r="4463" ht="12.75">
      <c r="C4463" s="103"/>
    </row>
    <row r="4464" spans="3:15" ht="12.75">
      <c r="C4464" s="103"/>
      <c r="G4464" s="105"/>
      <c r="H4464" s="105"/>
      <c r="I4464" s="105"/>
      <c r="L4464" s="105"/>
      <c r="M4464" s="105"/>
      <c r="N4464" s="105"/>
      <c r="O4464" s="105"/>
    </row>
    <row r="4465" spans="3:15" ht="12.75">
      <c r="C4465" s="103"/>
      <c r="G4465" s="105"/>
      <c r="H4465" s="105"/>
      <c r="I4465" s="105"/>
      <c r="L4465" s="105"/>
      <c r="M4465" s="105"/>
      <c r="N4465" s="105"/>
      <c r="O4465" s="105"/>
    </row>
    <row r="4466" spans="3:15" ht="12.75">
      <c r="C4466" s="103"/>
      <c r="F4466" s="105"/>
      <c r="G4466" s="105"/>
      <c r="H4466" s="105"/>
      <c r="I4466" s="105"/>
      <c r="K4466" s="105"/>
      <c r="L4466" s="105"/>
      <c r="M4466" s="105"/>
      <c r="N4466" s="105"/>
      <c r="O4466" s="105"/>
    </row>
    <row r="4467" spans="3:15" ht="12.75">
      <c r="C4467" s="103"/>
      <c r="E4467" s="105"/>
      <c r="F4467" s="105"/>
      <c r="G4467" s="105"/>
      <c r="H4467" s="105"/>
      <c r="I4467" s="105"/>
      <c r="K4467" s="105"/>
      <c r="L4467" s="105"/>
      <c r="M4467" s="105"/>
      <c r="N4467" s="105"/>
      <c r="O4467" s="105"/>
    </row>
    <row r="4468" spans="3:15" ht="12.75">
      <c r="C4468" s="103"/>
      <c r="F4468" s="105"/>
      <c r="G4468" s="105"/>
      <c r="H4468" s="105"/>
      <c r="I4468" s="105"/>
      <c r="K4468" s="105"/>
      <c r="L4468" s="105"/>
      <c r="M4468" s="105"/>
      <c r="N4468" s="105"/>
      <c r="O4468" s="105"/>
    </row>
    <row r="4469" spans="3:15" ht="12.75">
      <c r="C4469" s="103"/>
      <c r="E4469" s="105"/>
      <c r="F4469" s="105"/>
      <c r="G4469" s="105"/>
      <c r="H4469" s="105"/>
      <c r="I4469" s="105"/>
      <c r="J4469" s="105"/>
      <c r="K4469" s="105"/>
      <c r="L4469" s="105"/>
      <c r="M4469" s="105"/>
      <c r="N4469" s="105"/>
      <c r="O4469" s="105"/>
    </row>
    <row r="4470" ht="12.75">
      <c r="C4470" s="103"/>
    </row>
    <row r="4471" spans="3:10" ht="12.75">
      <c r="C4471" s="103"/>
      <c r="H4471" s="105"/>
      <c r="I4471" s="105"/>
      <c r="J4471" s="105"/>
    </row>
    <row r="4472" ht="12.75">
      <c r="C4472" s="103"/>
    </row>
    <row r="4473" spans="3:10" ht="12.75">
      <c r="C4473" s="103"/>
      <c r="H4473" s="105"/>
      <c r="I4473" s="105"/>
      <c r="J4473" s="105"/>
    </row>
    <row r="4474" spans="3:10" ht="12.75">
      <c r="C4474" s="103"/>
      <c r="H4474" s="105"/>
      <c r="I4474" s="105"/>
      <c r="J4474" s="105"/>
    </row>
    <row r="4475" spans="3:10" ht="12.75">
      <c r="C4475" s="103"/>
      <c r="H4475" s="105"/>
      <c r="I4475" s="105"/>
      <c r="J4475" s="105"/>
    </row>
    <row r="4476" ht="12.75">
      <c r="C4476" s="103"/>
    </row>
    <row r="4477" ht="12.75">
      <c r="C4477" s="103"/>
    </row>
    <row r="4478" ht="12.75">
      <c r="C4478" s="103"/>
    </row>
    <row r="4479" ht="12.75">
      <c r="C4479" s="103"/>
    </row>
    <row r="4480" ht="12.75">
      <c r="C4480" s="103"/>
    </row>
    <row r="4481" ht="12.75">
      <c r="C4481" s="103"/>
    </row>
    <row r="4482" ht="12.75">
      <c r="C4482" s="103"/>
    </row>
    <row r="4483" ht="12.75">
      <c r="C4483" s="103"/>
    </row>
    <row r="4484" ht="12.75">
      <c r="C4484" s="103"/>
    </row>
    <row r="4485" ht="12.75">
      <c r="C4485" s="103"/>
    </row>
    <row r="4486" ht="12.75">
      <c r="C4486" s="103"/>
    </row>
    <row r="4487" ht="12.75">
      <c r="C4487" s="103"/>
    </row>
    <row r="4488" spans="3:6" ht="12.75">
      <c r="C4488" s="103"/>
      <c r="E4488" s="105"/>
      <c r="F4488" s="105"/>
    </row>
    <row r="4489" spans="3:6" ht="12.75">
      <c r="C4489" s="103"/>
      <c r="E4489" s="105"/>
      <c r="F4489" s="105"/>
    </row>
    <row r="4490" spans="3:6" ht="12.75">
      <c r="C4490" s="103"/>
      <c r="E4490" s="105"/>
      <c r="F4490" s="105"/>
    </row>
    <row r="4491" spans="3:5" ht="12.75">
      <c r="C4491" s="103"/>
      <c r="E4491" s="105"/>
    </row>
    <row r="4492" spans="3:6" ht="12.75">
      <c r="C4492" s="103"/>
      <c r="E4492" s="105"/>
      <c r="F4492" s="105"/>
    </row>
    <row r="4493" spans="3:6" ht="12.75">
      <c r="C4493" s="103"/>
      <c r="E4493" s="105"/>
      <c r="F4493" s="105"/>
    </row>
    <row r="4494" ht="12.75">
      <c r="C4494" s="103"/>
    </row>
    <row r="4495" spans="3:15" ht="12.75">
      <c r="C4495" s="103"/>
      <c r="H4495" s="105"/>
      <c r="I4495" s="105"/>
      <c r="M4495" s="105"/>
      <c r="N4495" s="105"/>
      <c r="O4495" s="105"/>
    </row>
    <row r="4496" spans="3:15" ht="12.75">
      <c r="C4496" s="103"/>
      <c r="H4496" s="105"/>
      <c r="M4496" s="105"/>
      <c r="O4496" s="105"/>
    </row>
    <row r="4497" spans="3:15" ht="12.75">
      <c r="C4497" s="103"/>
      <c r="H4497" s="105"/>
      <c r="M4497" s="105"/>
      <c r="O4497" s="105"/>
    </row>
    <row r="4498" ht="12.75">
      <c r="C4498" s="103"/>
    </row>
    <row r="4499" spans="3:15" ht="12.75">
      <c r="C4499" s="103"/>
      <c r="O4499" s="105"/>
    </row>
    <row r="4500" spans="3:15" ht="12.75">
      <c r="C4500" s="103"/>
      <c r="H4500" s="105"/>
      <c r="I4500" s="105"/>
      <c r="M4500" s="105"/>
      <c r="N4500" s="105"/>
      <c r="O4500" s="105"/>
    </row>
    <row r="4501" ht="12.75">
      <c r="C4501" s="103"/>
    </row>
    <row r="4502" spans="3:15" ht="12.75">
      <c r="C4502" s="103"/>
      <c r="H4502" s="105"/>
      <c r="I4502" s="105"/>
      <c r="M4502" s="105"/>
      <c r="N4502" s="105"/>
      <c r="O4502" s="105"/>
    </row>
    <row r="4503" spans="3:15" ht="12.75">
      <c r="C4503" s="103"/>
      <c r="G4503" s="105"/>
      <c r="H4503" s="105"/>
      <c r="L4503" s="105"/>
      <c r="M4503" s="105"/>
      <c r="N4503" s="105"/>
      <c r="O4503" s="105"/>
    </row>
    <row r="4504" spans="3:15" ht="12.75">
      <c r="C4504" s="103"/>
      <c r="G4504" s="105"/>
      <c r="H4504" s="105"/>
      <c r="L4504" s="105"/>
      <c r="M4504" s="105"/>
      <c r="N4504" s="105"/>
      <c r="O4504" s="105"/>
    </row>
    <row r="4505" ht="12.75">
      <c r="C4505" s="103"/>
    </row>
    <row r="4506" spans="3:15" ht="12.75">
      <c r="C4506" s="103"/>
      <c r="O4506" s="105"/>
    </row>
    <row r="4507" spans="3:15" ht="12.75">
      <c r="C4507" s="103"/>
      <c r="G4507" s="105"/>
      <c r="H4507" s="105"/>
      <c r="I4507" s="105"/>
      <c r="L4507" s="105"/>
      <c r="M4507" s="105"/>
      <c r="N4507" s="105"/>
      <c r="O4507" s="105"/>
    </row>
    <row r="4508" ht="12.75">
      <c r="C4508" s="103"/>
    </row>
    <row r="4509" spans="3:10" ht="12.75">
      <c r="C4509" s="103"/>
      <c r="H4509" s="105"/>
      <c r="I4509" s="105"/>
      <c r="J4509" s="105"/>
    </row>
    <row r="4510" ht="12.75">
      <c r="C4510" s="103"/>
    </row>
    <row r="4511" spans="3:10" ht="12.75">
      <c r="C4511" s="103"/>
      <c r="H4511" s="105"/>
      <c r="I4511" s="105"/>
      <c r="J4511" s="105"/>
    </row>
    <row r="4512" spans="3:10" ht="12.75">
      <c r="C4512" s="103"/>
      <c r="H4512" s="105"/>
      <c r="I4512" s="105"/>
      <c r="J4512" s="105"/>
    </row>
    <row r="4513" spans="3:10" ht="12.75">
      <c r="C4513" s="103"/>
      <c r="H4513" s="105"/>
      <c r="I4513" s="105"/>
      <c r="J4513" s="105"/>
    </row>
    <row r="4514" ht="12.75">
      <c r="C4514" s="103"/>
    </row>
    <row r="4515" ht="12.75">
      <c r="C4515" s="103"/>
    </row>
    <row r="4516" ht="12.75">
      <c r="C4516" s="103"/>
    </row>
    <row r="4517" ht="12.75">
      <c r="C4517" s="103"/>
    </row>
    <row r="4518" ht="12.75">
      <c r="C4518" s="103"/>
    </row>
    <row r="4519" ht="12.75">
      <c r="C4519" s="103"/>
    </row>
    <row r="4520" ht="12.75">
      <c r="C4520" s="103"/>
    </row>
    <row r="4521" ht="12.75">
      <c r="C4521" s="103"/>
    </row>
    <row r="4522" ht="12.75">
      <c r="C4522" s="103"/>
    </row>
    <row r="4523" ht="12.75">
      <c r="C4523" s="103"/>
    </row>
    <row r="4524" ht="12.75">
      <c r="C4524" s="103"/>
    </row>
    <row r="4525" ht="12.75">
      <c r="C4525" s="103"/>
    </row>
    <row r="4526" spans="3:6" ht="12.75">
      <c r="C4526" s="103"/>
      <c r="E4526" s="105"/>
      <c r="F4526" s="105"/>
    </row>
    <row r="4527" spans="3:6" ht="12.75">
      <c r="C4527" s="103"/>
      <c r="E4527" s="105"/>
      <c r="F4527" s="105"/>
    </row>
    <row r="4528" spans="3:6" ht="12.75">
      <c r="C4528" s="103"/>
      <c r="E4528" s="105"/>
      <c r="F4528" s="105"/>
    </row>
    <row r="4529" spans="3:6" ht="12.75">
      <c r="C4529" s="103"/>
      <c r="E4529" s="105"/>
      <c r="F4529" s="105"/>
    </row>
    <row r="4530" spans="3:6" ht="12.75">
      <c r="C4530" s="103"/>
      <c r="E4530" s="105"/>
      <c r="F4530" s="105"/>
    </row>
    <row r="4531" spans="3:6" ht="12.75">
      <c r="C4531" s="103"/>
      <c r="E4531" s="105"/>
      <c r="F4531" s="105"/>
    </row>
    <row r="4532" ht="12.75">
      <c r="C4532" s="103"/>
    </row>
    <row r="4533" spans="3:15" ht="12.75">
      <c r="C4533" s="103"/>
      <c r="G4533" s="105"/>
      <c r="I4533" s="105"/>
      <c r="L4533" s="105"/>
      <c r="N4533" s="105"/>
      <c r="O4533" s="105"/>
    </row>
    <row r="4534" spans="3:15" ht="12.75">
      <c r="C4534" s="103"/>
      <c r="I4534" s="105"/>
      <c r="O4534" s="105"/>
    </row>
    <row r="4535" spans="3:15" ht="12.75">
      <c r="C4535" s="103"/>
      <c r="I4535" s="105"/>
      <c r="O4535" s="105"/>
    </row>
    <row r="4536" spans="3:15" ht="12.75">
      <c r="C4536" s="103"/>
      <c r="G4536" s="105"/>
      <c r="H4536" s="105"/>
      <c r="I4536" s="105"/>
      <c r="L4536" s="105"/>
      <c r="M4536" s="105"/>
      <c r="O4536" s="105"/>
    </row>
    <row r="4537" spans="3:15" ht="12.75">
      <c r="C4537" s="103"/>
      <c r="O4537" s="105"/>
    </row>
    <row r="4538" spans="3:15" ht="12.75">
      <c r="C4538" s="103"/>
      <c r="G4538" s="105"/>
      <c r="H4538" s="105"/>
      <c r="I4538" s="105"/>
      <c r="L4538" s="105"/>
      <c r="M4538" s="105"/>
      <c r="N4538" s="105"/>
      <c r="O4538" s="105"/>
    </row>
    <row r="4539" ht="12.75">
      <c r="C4539" s="103"/>
    </row>
    <row r="4540" spans="3:15" ht="12.75">
      <c r="C4540" s="103"/>
      <c r="G4540" s="105"/>
      <c r="I4540" s="105"/>
      <c r="L4540" s="105"/>
      <c r="N4540" s="105"/>
      <c r="O4540" s="105"/>
    </row>
    <row r="4541" spans="3:15" ht="12.75">
      <c r="C4541" s="103"/>
      <c r="I4541" s="105"/>
      <c r="N4541" s="105"/>
      <c r="O4541" s="105"/>
    </row>
    <row r="4542" spans="3:15" ht="12.75">
      <c r="C4542" s="103"/>
      <c r="I4542" s="105"/>
      <c r="N4542" s="105"/>
      <c r="O4542" s="105"/>
    </row>
    <row r="4543" spans="3:15" ht="12.75">
      <c r="C4543" s="103"/>
      <c r="F4543" s="105"/>
      <c r="G4543" s="105"/>
      <c r="H4543" s="105"/>
      <c r="I4543" s="105"/>
      <c r="K4543" s="105"/>
      <c r="L4543" s="105"/>
      <c r="M4543" s="105"/>
      <c r="N4543" s="105"/>
      <c r="O4543" s="105"/>
    </row>
    <row r="4544" spans="3:15" ht="12.75">
      <c r="C4544" s="103"/>
      <c r="L4544" s="105"/>
      <c r="N4544" s="105"/>
      <c r="O4544" s="105"/>
    </row>
    <row r="4545" spans="3:15" ht="12.75">
      <c r="C4545" s="103"/>
      <c r="F4545" s="105"/>
      <c r="G4545" s="105"/>
      <c r="H4545" s="105"/>
      <c r="I4545" s="105"/>
      <c r="K4545" s="105"/>
      <c r="L4545" s="105"/>
      <c r="M4545" s="105"/>
      <c r="N4545" s="105"/>
      <c r="O4545" s="105"/>
    </row>
    <row r="4546" ht="12.75">
      <c r="C4546" s="103"/>
    </row>
    <row r="4547" spans="3:10" ht="12.75">
      <c r="C4547" s="103"/>
      <c r="H4547" s="105"/>
      <c r="I4547" s="105"/>
      <c r="J4547" s="105"/>
    </row>
    <row r="4548" ht="12.75">
      <c r="C4548" s="103"/>
    </row>
    <row r="4549" spans="3:10" ht="12.75">
      <c r="C4549" s="103"/>
      <c r="H4549" s="105"/>
      <c r="I4549" s="105"/>
      <c r="J4549" s="105"/>
    </row>
    <row r="4550" spans="3:10" ht="12.75">
      <c r="C4550" s="103"/>
      <c r="H4550" s="105"/>
      <c r="I4550" s="105"/>
      <c r="J4550" s="105"/>
    </row>
    <row r="4551" spans="3:10" ht="12.75">
      <c r="C4551" s="103"/>
      <c r="H4551" s="105"/>
      <c r="I4551" s="105"/>
      <c r="J4551" s="105"/>
    </row>
    <row r="4552" ht="12.75">
      <c r="C4552" s="103"/>
    </row>
    <row r="4553" ht="12.75">
      <c r="C4553" s="103"/>
    </row>
    <row r="4554" ht="12.75">
      <c r="C4554" s="103"/>
    </row>
    <row r="4555" ht="12.75">
      <c r="C4555" s="103"/>
    </row>
    <row r="4556" ht="12.75">
      <c r="C4556" s="103"/>
    </row>
    <row r="4557" ht="12.75">
      <c r="C4557" s="103"/>
    </row>
    <row r="4558" ht="12.75">
      <c r="C4558" s="103"/>
    </row>
    <row r="4559" ht="12.75">
      <c r="C4559" s="103"/>
    </row>
    <row r="4560" ht="12.75">
      <c r="C4560" s="103"/>
    </row>
    <row r="4561" ht="12.75">
      <c r="C4561" s="103"/>
    </row>
    <row r="4562" ht="12.75">
      <c r="C4562" s="103"/>
    </row>
    <row r="4563" ht="12.75">
      <c r="C4563" s="103"/>
    </row>
    <row r="4564" ht="12.75">
      <c r="C4564" s="103"/>
    </row>
    <row r="4565" ht="12.75">
      <c r="C4565" s="103"/>
    </row>
    <row r="4566" spans="3:6" ht="12.75">
      <c r="C4566" s="103"/>
      <c r="E4566" s="105"/>
      <c r="F4566" s="105"/>
    </row>
    <row r="4567" spans="3:6" ht="12.75">
      <c r="C4567" s="103"/>
      <c r="F4567" s="105"/>
    </row>
    <row r="4568" ht="12.75">
      <c r="C4568" s="103"/>
    </row>
    <row r="4569" spans="3:6" ht="12.75">
      <c r="C4569" s="103"/>
      <c r="E4569" s="105"/>
      <c r="F4569" s="105"/>
    </row>
    <row r="4570" ht="12.75">
      <c r="C4570" s="103"/>
    </row>
    <row r="4571" ht="12.75">
      <c r="C4571" s="103"/>
    </row>
    <row r="4572" ht="12.75">
      <c r="C4572" s="103"/>
    </row>
    <row r="4573" spans="3:15" ht="12.75">
      <c r="C4573" s="103"/>
      <c r="H4573" s="105"/>
      <c r="M4573" s="105"/>
      <c r="O4573" s="105"/>
    </row>
    <row r="4574" spans="3:15" ht="12.75">
      <c r="C4574" s="103"/>
      <c r="N4574" s="105"/>
      <c r="O4574" s="105"/>
    </row>
    <row r="4575" ht="12.75">
      <c r="C4575" s="103"/>
    </row>
    <row r="4576" spans="3:15" ht="12.75">
      <c r="C4576" s="103"/>
      <c r="H4576" s="105"/>
      <c r="M4576" s="105"/>
      <c r="N4576" s="105"/>
      <c r="O4576" s="105"/>
    </row>
    <row r="4577" ht="12.75">
      <c r="C4577" s="103"/>
    </row>
    <row r="4578" ht="12.75">
      <c r="C4578" s="103"/>
    </row>
    <row r="4579" ht="12.75">
      <c r="C4579" s="103"/>
    </row>
    <row r="4580" spans="3:15" ht="12.75">
      <c r="C4580" s="103"/>
      <c r="G4580" s="105"/>
      <c r="H4580" s="105"/>
      <c r="K4580" s="105"/>
      <c r="L4580" s="105"/>
      <c r="M4580" s="105"/>
      <c r="N4580" s="105"/>
      <c r="O4580" s="105"/>
    </row>
    <row r="4581" spans="3:15" ht="12.75">
      <c r="C4581" s="103"/>
      <c r="L4581" s="105"/>
      <c r="N4581" s="105"/>
      <c r="O4581" s="105"/>
    </row>
    <row r="4582" ht="12.75">
      <c r="C4582" s="103"/>
    </row>
    <row r="4583" spans="3:15" ht="12.75">
      <c r="C4583" s="103"/>
      <c r="G4583" s="105"/>
      <c r="H4583" s="105"/>
      <c r="I4583" s="105"/>
      <c r="K4583" s="105"/>
      <c r="L4583" s="105"/>
      <c r="M4583" s="105"/>
      <c r="N4583" s="105"/>
      <c r="O4583" s="105"/>
    </row>
    <row r="4584" ht="12.75">
      <c r="C4584" s="103"/>
    </row>
    <row r="4585" spans="3:10" ht="12.75">
      <c r="C4585" s="103"/>
      <c r="H4585" s="105"/>
      <c r="I4585" s="105"/>
      <c r="J4585" s="105"/>
    </row>
    <row r="4586" ht="12.75">
      <c r="C4586" s="103"/>
    </row>
    <row r="4587" spans="3:9" ht="12.75">
      <c r="C4587" s="103"/>
      <c r="H4587" s="105"/>
      <c r="I4587" s="105"/>
    </row>
    <row r="4588" spans="3:10" ht="12.75">
      <c r="C4588" s="103"/>
      <c r="H4588" s="105"/>
      <c r="I4588" s="105"/>
      <c r="J4588" s="105"/>
    </row>
    <row r="4589" spans="3:10" ht="12.75">
      <c r="C4589" s="103"/>
      <c r="H4589" s="105"/>
      <c r="I4589" s="105"/>
      <c r="J4589" s="105"/>
    </row>
    <row r="4590" ht="12.75">
      <c r="C4590" s="103"/>
    </row>
    <row r="4591" ht="12.75">
      <c r="C4591" s="103"/>
    </row>
    <row r="4592" ht="12.75">
      <c r="C4592" s="103"/>
    </row>
    <row r="4593" ht="12.75">
      <c r="C4593" s="103"/>
    </row>
    <row r="4594" ht="12.75">
      <c r="C4594" s="103"/>
    </row>
    <row r="4595" ht="12.75">
      <c r="C4595" s="103"/>
    </row>
    <row r="4596" ht="12.75">
      <c r="C4596" s="103"/>
    </row>
    <row r="4597" ht="12.75">
      <c r="C4597" s="103"/>
    </row>
    <row r="4598" ht="12.75">
      <c r="C4598" s="103"/>
    </row>
    <row r="4599" ht="12.75">
      <c r="C4599" s="103"/>
    </row>
    <row r="4600" ht="12.75">
      <c r="C4600" s="103"/>
    </row>
    <row r="4601" ht="12.75">
      <c r="C4601" s="103"/>
    </row>
    <row r="4602" spans="3:6" ht="12.75">
      <c r="C4602" s="103"/>
      <c r="E4602" s="105"/>
      <c r="F4602" s="105"/>
    </row>
    <row r="4603" spans="3:6" ht="12.75">
      <c r="C4603" s="103"/>
      <c r="E4603" s="105"/>
      <c r="F4603" s="105"/>
    </row>
    <row r="4604" spans="3:6" ht="12.75">
      <c r="C4604" s="103"/>
      <c r="E4604" s="105"/>
      <c r="F4604" s="105"/>
    </row>
    <row r="4605" spans="3:6" ht="12.75">
      <c r="C4605" s="103"/>
      <c r="E4605" s="105"/>
      <c r="F4605" s="105"/>
    </row>
    <row r="4606" spans="3:6" ht="12.75">
      <c r="C4606" s="103"/>
      <c r="E4606" s="105"/>
      <c r="F4606" s="105"/>
    </row>
    <row r="4607" spans="3:6" ht="12.75">
      <c r="C4607" s="103"/>
      <c r="E4607" s="105"/>
      <c r="F4607" s="105"/>
    </row>
    <row r="4608" ht="12.75">
      <c r="C4608" s="103"/>
    </row>
    <row r="4609" spans="3:15" ht="12.75">
      <c r="C4609" s="103"/>
      <c r="F4609" s="105"/>
      <c r="G4609" s="105"/>
      <c r="H4609" s="105"/>
      <c r="I4609" s="105"/>
      <c r="K4609" s="105"/>
      <c r="L4609" s="105"/>
      <c r="M4609" s="105"/>
      <c r="N4609" s="105"/>
      <c r="O4609" s="105"/>
    </row>
    <row r="4610" spans="3:15" ht="12.75">
      <c r="C4610" s="103"/>
      <c r="E4610" s="105"/>
      <c r="G4610" s="105"/>
      <c r="I4610" s="105"/>
      <c r="L4610" s="105"/>
      <c r="N4610" s="105"/>
      <c r="O4610" s="105"/>
    </row>
    <row r="4611" spans="3:15" ht="12.75">
      <c r="C4611" s="103"/>
      <c r="H4611" s="105"/>
      <c r="I4611" s="105"/>
      <c r="M4611" s="105"/>
      <c r="N4611" s="105"/>
      <c r="O4611" s="105"/>
    </row>
    <row r="4612" spans="3:15" ht="12.75">
      <c r="C4612" s="103"/>
      <c r="I4612" s="105"/>
      <c r="N4612" s="105"/>
      <c r="O4612" s="105"/>
    </row>
    <row r="4613" spans="3:15" ht="12.75">
      <c r="C4613" s="103"/>
      <c r="H4613" s="105"/>
      <c r="I4613" s="105"/>
      <c r="M4613" s="105"/>
      <c r="N4613" s="105"/>
      <c r="O4613" s="105"/>
    </row>
    <row r="4614" spans="3:15" ht="12.75">
      <c r="C4614" s="103"/>
      <c r="E4614" s="105"/>
      <c r="F4614" s="105"/>
      <c r="G4614" s="105"/>
      <c r="H4614" s="105"/>
      <c r="I4614" s="105"/>
      <c r="K4614" s="105"/>
      <c r="L4614" s="105"/>
      <c r="M4614" s="105"/>
      <c r="N4614" s="105"/>
      <c r="O4614" s="105"/>
    </row>
    <row r="4615" ht="12.75">
      <c r="C4615" s="103"/>
    </row>
    <row r="4616" spans="3:15" ht="12.75">
      <c r="C4616" s="103"/>
      <c r="F4616" s="105"/>
      <c r="G4616" s="105"/>
      <c r="H4616" s="105"/>
      <c r="I4616" s="105"/>
      <c r="K4616" s="105"/>
      <c r="L4616" s="105"/>
      <c r="M4616" s="105"/>
      <c r="N4616" s="105"/>
      <c r="O4616" s="105"/>
    </row>
    <row r="4617" spans="3:15" ht="12.75">
      <c r="C4617" s="103"/>
      <c r="E4617" s="105"/>
      <c r="F4617" s="105"/>
      <c r="G4617" s="105"/>
      <c r="H4617" s="105"/>
      <c r="I4617" s="105"/>
      <c r="J4617" s="105"/>
      <c r="K4617" s="105"/>
      <c r="L4617" s="105"/>
      <c r="M4617" s="105"/>
      <c r="N4617" s="105"/>
      <c r="O4617" s="105"/>
    </row>
    <row r="4618" spans="3:15" ht="12.75">
      <c r="C4618" s="103"/>
      <c r="F4618" s="105"/>
      <c r="G4618" s="105"/>
      <c r="H4618" s="105"/>
      <c r="I4618" s="105"/>
      <c r="K4618" s="105"/>
      <c r="L4618" s="105"/>
      <c r="M4618" s="105"/>
      <c r="N4618" s="105"/>
      <c r="O4618" s="105"/>
    </row>
    <row r="4619" spans="3:15" ht="12.75">
      <c r="C4619" s="103"/>
      <c r="F4619" s="105"/>
      <c r="G4619" s="105"/>
      <c r="H4619" s="105"/>
      <c r="I4619" s="105"/>
      <c r="K4619" s="105"/>
      <c r="L4619" s="105"/>
      <c r="M4619" s="105"/>
      <c r="N4619" s="105"/>
      <c r="O4619" s="105"/>
    </row>
    <row r="4620" spans="3:15" ht="12.75">
      <c r="C4620" s="103"/>
      <c r="E4620" s="105"/>
      <c r="F4620" s="105"/>
      <c r="G4620" s="105"/>
      <c r="H4620" s="105"/>
      <c r="I4620" s="105"/>
      <c r="J4620" s="105"/>
      <c r="K4620" s="105"/>
      <c r="L4620" s="105"/>
      <c r="M4620" s="105"/>
      <c r="N4620" s="105"/>
      <c r="O4620" s="105"/>
    </row>
    <row r="4621" spans="3:15" ht="12.75">
      <c r="C4621" s="103"/>
      <c r="E4621" s="105"/>
      <c r="F4621" s="105"/>
      <c r="G4621" s="105"/>
      <c r="H4621" s="105"/>
      <c r="I4621" s="105"/>
      <c r="J4621" s="105"/>
      <c r="K4621" s="105"/>
      <c r="L4621" s="105"/>
      <c r="M4621" s="105"/>
      <c r="N4621" s="105"/>
      <c r="O4621" s="105"/>
    </row>
    <row r="4622" ht="12.75">
      <c r="C4622" s="103"/>
    </row>
    <row r="4623" spans="3:10" ht="12.75">
      <c r="C4623" s="103"/>
      <c r="H4623" s="105"/>
      <c r="I4623" s="105"/>
      <c r="J4623" s="105"/>
    </row>
    <row r="4624" ht="12.75">
      <c r="C4624" s="103"/>
    </row>
    <row r="4625" spans="3:10" ht="12.75">
      <c r="C4625" s="103"/>
      <c r="H4625" s="105"/>
      <c r="I4625" s="105"/>
      <c r="J4625" s="105"/>
    </row>
    <row r="4626" spans="3:10" ht="12.75">
      <c r="C4626" s="103"/>
      <c r="H4626" s="105"/>
      <c r="I4626" s="105"/>
      <c r="J4626" s="105"/>
    </row>
    <row r="4627" spans="3:10" ht="12.75">
      <c r="C4627" s="103"/>
      <c r="H4627" s="105"/>
      <c r="I4627" s="105"/>
      <c r="J4627" s="105"/>
    </row>
    <row r="4628" ht="12.75">
      <c r="C4628" s="103"/>
    </row>
    <row r="4629" ht="12.75">
      <c r="C4629" s="103"/>
    </row>
    <row r="4630" ht="12.75">
      <c r="C4630" s="103"/>
    </row>
    <row r="4631" ht="12.75">
      <c r="C4631" s="103"/>
    </row>
    <row r="4632" ht="12.75">
      <c r="C4632" s="103"/>
    </row>
    <row r="4633" ht="12.75">
      <c r="C4633" s="103"/>
    </row>
    <row r="4634" ht="12.75">
      <c r="C4634" s="103"/>
    </row>
    <row r="4635" ht="12.75">
      <c r="C4635" s="103"/>
    </row>
    <row r="4636" ht="12.75">
      <c r="C4636" s="103"/>
    </row>
    <row r="4637" ht="12.75">
      <c r="C4637" s="103"/>
    </row>
    <row r="4638" ht="12.75">
      <c r="C4638" s="103"/>
    </row>
    <row r="4639" ht="12.75">
      <c r="C4639" s="103"/>
    </row>
    <row r="4640" ht="12.75">
      <c r="C4640" s="103"/>
    </row>
    <row r="4641" ht="12.75">
      <c r="C4641" s="103"/>
    </row>
    <row r="4642" ht="12.75">
      <c r="C4642" s="103"/>
    </row>
    <row r="4643" ht="12.75">
      <c r="C4643" s="103"/>
    </row>
    <row r="4644" ht="12.75">
      <c r="C4644" s="103"/>
    </row>
    <row r="4645" ht="12.75">
      <c r="C4645" s="103"/>
    </row>
    <row r="4646" ht="12.75">
      <c r="C4646" s="103"/>
    </row>
    <row r="4647" ht="12.75">
      <c r="C4647" s="103"/>
    </row>
    <row r="4648" ht="12.75">
      <c r="C4648" s="103"/>
    </row>
    <row r="4649" ht="12.75">
      <c r="C4649" s="103"/>
    </row>
    <row r="4650" ht="12.75">
      <c r="C4650" s="103"/>
    </row>
    <row r="4651" ht="12.75">
      <c r="C4651" s="103"/>
    </row>
    <row r="4652" ht="12.75">
      <c r="C4652" s="103"/>
    </row>
    <row r="4653" ht="12.75">
      <c r="C4653" s="103"/>
    </row>
    <row r="4654" ht="12.75">
      <c r="C4654" s="103"/>
    </row>
    <row r="4655" ht="12.75">
      <c r="C4655" s="103"/>
    </row>
    <row r="4656" ht="12.75">
      <c r="C4656" s="103"/>
    </row>
    <row r="4657" ht="12.75">
      <c r="C4657" s="103"/>
    </row>
    <row r="4658" ht="12.75">
      <c r="C4658" s="103"/>
    </row>
    <row r="4659" ht="12.75">
      <c r="C4659" s="103"/>
    </row>
    <row r="4660" ht="12.75">
      <c r="C4660" s="103"/>
    </row>
    <row r="4661" ht="12.75">
      <c r="C4661" s="103"/>
    </row>
    <row r="4662" ht="12.75">
      <c r="C4662" s="103"/>
    </row>
    <row r="4663" ht="12.75">
      <c r="C4663" s="103"/>
    </row>
    <row r="4664" ht="12.75">
      <c r="C4664" s="103"/>
    </row>
    <row r="4665" spans="3:9" ht="12.75">
      <c r="C4665" s="103"/>
      <c r="H4665" s="105"/>
      <c r="I4665" s="105"/>
    </row>
    <row r="4666" ht="12.75">
      <c r="C4666" s="103"/>
    </row>
    <row r="4667" ht="12.75">
      <c r="C4667" s="103"/>
    </row>
    <row r="4668" ht="12.75">
      <c r="C4668" s="103"/>
    </row>
    <row r="4669" ht="12.75">
      <c r="C4669" s="103"/>
    </row>
    <row r="4670" ht="12.75">
      <c r="C4670" s="103"/>
    </row>
    <row r="4671" ht="12.75">
      <c r="C4671" s="103"/>
    </row>
    <row r="4672" ht="12.75">
      <c r="C4672" s="103"/>
    </row>
    <row r="4673" ht="12.75">
      <c r="C4673" s="103"/>
    </row>
    <row r="4674" ht="12.75">
      <c r="C4674" s="103"/>
    </row>
    <row r="4675" ht="12.75">
      <c r="C4675" s="103"/>
    </row>
    <row r="4676" ht="12.75">
      <c r="C4676" s="103"/>
    </row>
    <row r="4677" ht="12.75">
      <c r="C4677" s="103"/>
    </row>
    <row r="4678" spans="3:6" ht="12.75">
      <c r="C4678" s="103"/>
      <c r="E4678" s="105"/>
      <c r="F4678" s="105"/>
    </row>
    <row r="4679" spans="3:6" ht="12.75">
      <c r="C4679" s="103"/>
      <c r="E4679" s="105"/>
      <c r="F4679" s="105"/>
    </row>
    <row r="4680" spans="3:6" ht="12.75">
      <c r="C4680" s="103"/>
      <c r="E4680" s="105"/>
      <c r="F4680" s="105"/>
    </row>
    <row r="4681" spans="3:6" ht="12.75">
      <c r="C4681" s="103"/>
      <c r="E4681" s="105"/>
      <c r="F4681" s="105"/>
    </row>
    <row r="4682" spans="3:6" ht="12.75">
      <c r="C4682" s="103"/>
      <c r="E4682" s="105"/>
      <c r="F4682" s="105"/>
    </row>
    <row r="4683" spans="3:6" ht="12.75">
      <c r="C4683" s="103"/>
      <c r="E4683" s="105"/>
      <c r="F4683" s="105"/>
    </row>
    <row r="4684" ht="12.75">
      <c r="C4684" s="103"/>
    </row>
    <row r="4685" spans="3:15" ht="12.75">
      <c r="C4685" s="103"/>
      <c r="E4685" s="105"/>
      <c r="G4685" s="105"/>
      <c r="H4685" s="105"/>
      <c r="I4685" s="105"/>
      <c r="L4685" s="105"/>
      <c r="M4685" s="105"/>
      <c r="N4685" s="105"/>
      <c r="O4685" s="105"/>
    </row>
    <row r="4686" spans="3:15" ht="12.75">
      <c r="C4686" s="103"/>
      <c r="G4686" s="105"/>
      <c r="H4686" s="105"/>
      <c r="I4686" s="105"/>
      <c r="L4686" s="105"/>
      <c r="M4686" s="105"/>
      <c r="N4686" s="105"/>
      <c r="O4686" s="105"/>
    </row>
    <row r="4687" spans="3:15" ht="12.75">
      <c r="C4687" s="103"/>
      <c r="G4687" s="105"/>
      <c r="H4687" s="105"/>
      <c r="I4687" s="105"/>
      <c r="L4687" s="105"/>
      <c r="M4687" s="105"/>
      <c r="N4687" s="105"/>
      <c r="O4687" s="105"/>
    </row>
    <row r="4688" spans="3:15" ht="12.75">
      <c r="C4688" s="103"/>
      <c r="G4688" s="105"/>
      <c r="H4688" s="105"/>
      <c r="I4688" s="105"/>
      <c r="L4688" s="105"/>
      <c r="M4688" s="105"/>
      <c r="N4688" s="105"/>
      <c r="O4688" s="105"/>
    </row>
    <row r="4689" spans="3:15" ht="12.75">
      <c r="C4689" s="103"/>
      <c r="G4689" s="105"/>
      <c r="H4689" s="105"/>
      <c r="I4689" s="105"/>
      <c r="L4689" s="105"/>
      <c r="M4689" s="105"/>
      <c r="N4689" s="105"/>
      <c r="O4689" s="105"/>
    </row>
    <row r="4690" spans="3:15" ht="12.75">
      <c r="C4690" s="103"/>
      <c r="E4690" s="105"/>
      <c r="G4690" s="105"/>
      <c r="H4690" s="105"/>
      <c r="I4690" s="105"/>
      <c r="L4690" s="105"/>
      <c r="M4690" s="105"/>
      <c r="N4690" s="105"/>
      <c r="O4690" s="105"/>
    </row>
    <row r="4691" ht="12.75">
      <c r="C4691" s="103"/>
    </row>
    <row r="4692" spans="3:15" ht="12.75">
      <c r="C4692" s="103"/>
      <c r="E4692" s="105"/>
      <c r="G4692" s="105"/>
      <c r="H4692" s="105"/>
      <c r="I4692" s="105"/>
      <c r="L4692" s="105"/>
      <c r="M4692" s="105"/>
      <c r="N4692" s="105"/>
      <c r="O4692" s="105"/>
    </row>
    <row r="4693" spans="3:15" ht="12.75">
      <c r="C4693" s="103"/>
      <c r="F4693" s="105"/>
      <c r="G4693" s="105"/>
      <c r="H4693" s="105"/>
      <c r="I4693" s="105"/>
      <c r="K4693" s="105"/>
      <c r="L4693" s="105"/>
      <c r="M4693" s="105"/>
      <c r="N4693" s="105"/>
      <c r="O4693" s="105"/>
    </row>
    <row r="4694" spans="3:15" ht="12.75">
      <c r="C4694" s="103"/>
      <c r="E4694" s="105"/>
      <c r="F4694" s="105"/>
      <c r="G4694" s="105"/>
      <c r="H4694" s="105"/>
      <c r="I4694" s="105"/>
      <c r="J4694" s="105"/>
      <c r="K4694" s="105"/>
      <c r="L4694" s="105"/>
      <c r="M4694" s="105"/>
      <c r="N4694" s="105"/>
      <c r="O4694" s="105"/>
    </row>
    <row r="4695" spans="3:15" ht="12.75">
      <c r="C4695" s="103"/>
      <c r="E4695" s="105"/>
      <c r="F4695" s="105"/>
      <c r="G4695" s="105"/>
      <c r="H4695" s="105"/>
      <c r="I4695" s="105"/>
      <c r="J4695" s="105"/>
      <c r="K4695" s="105"/>
      <c r="L4695" s="105"/>
      <c r="M4695" s="105"/>
      <c r="N4695" s="105"/>
      <c r="O4695" s="105"/>
    </row>
    <row r="4696" spans="3:15" ht="12.75">
      <c r="C4696" s="103"/>
      <c r="E4696" s="105"/>
      <c r="F4696" s="105"/>
      <c r="G4696" s="105"/>
      <c r="H4696" s="105"/>
      <c r="I4696" s="105"/>
      <c r="J4696" s="105"/>
      <c r="K4696" s="105"/>
      <c r="L4696" s="105"/>
      <c r="M4696" s="105"/>
      <c r="N4696" s="105"/>
      <c r="O4696" s="105"/>
    </row>
    <row r="4697" spans="3:15" ht="12.75">
      <c r="C4697" s="103"/>
      <c r="E4697" s="105"/>
      <c r="F4697" s="105"/>
      <c r="G4697" s="105"/>
      <c r="H4697" s="105"/>
      <c r="I4697" s="105"/>
      <c r="J4697" s="105"/>
      <c r="K4697" s="105"/>
      <c r="L4697" s="105"/>
      <c r="M4697" s="105"/>
      <c r="N4697" s="105"/>
      <c r="O4697" s="105"/>
    </row>
    <row r="4698" ht="12.75">
      <c r="C4698" s="103"/>
    </row>
    <row r="4699" spans="3:10" ht="12.75">
      <c r="C4699" s="103"/>
      <c r="H4699" s="105"/>
      <c r="I4699" s="105"/>
      <c r="J4699" s="105"/>
    </row>
    <row r="4700" ht="12.75">
      <c r="C4700" s="103"/>
    </row>
    <row r="4701" spans="3:10" ht="12.75">
      <c r="C4701" s="103"/>
      <c r="H4701" s="105"/>
      <c r="I4701" s="105"/>
      <c r="J4701" s="105"/>
    </row>
    <row r="4702" spans="3:10" ht="12.75">
      <c r="C4702" s="103"/>
      <c r="H4702" s="105"/>
      <c r="I4702" s="105"/>
      <c r="J4702" s="105"/>
    </row>
    <row r="4703" spans="3:10" ht="12.75">
      <c r="C4703" s="103"/>
      <c r="H4703" s="105"/>
      <c r="I4703" s="105"/>
      <c r="J4703" s="105"/>
    </row>
    <row r="4704" ht="12.75">
      <c r="C4704" s="103"/>
    </row>
    <row r="4705" ht="12.75">
      <c r="C4705" s="103"/>
    </row>
    <row r="4706" ht="12.75">
      <c r="C4706" s="103"/>
    </row>
    <row r="4707" ht="12.75">
      <c r="C4707" s="103"/>
    </row>
    <row r="4708" ht="12.75">
      <c r="C4708" s="103"/>
    </row>
    <row r="4709" ht="12.75">
      <c r="C4709" s="103"/>
    </row>
    <row r="4710" ht="12.75">
      <c r="C4710" s="103"/>
    </row>
    <row r="4711" ht="12.75">
      <c r="C4711" s="103"/>
    </row>
    <row r="4712" ht="12.75">
      <c r="C4712" s="103"/>
    </row>
    <row r="4713" ht="12.75">
      <c r="C4713" s="103"/>
    </row>
    <row r="4714" ht="12.75">
      <c r="C4714" s="103"/>
    </row>
    <row r="4715" ht="12.75">
      <c r="C4715" s="103"/>
    </row>
    <row r="4716" spans="3:6" ht="12.75">
      <c r="C4716" s="103"/>
      <c r="E4716" s="105"/>
      <c r="F4716" s="105"/>
    </row>
    <row r="4717" spans="3:6" ht="12.75">
      <c r="C4717" s="103"/>
      <c r="E4717" s="105"/>
      <c r="F4717" s="105"/>
    </row>
    <row r="4718" spans="3:6" ht="12.75">
      <c r="C4718" s="103"/>
      <c r="E4718" s="105"/>
      <c r="F4718" s="105"/>
    </row>
    <row r="4719" spans="3:6" ht="12.75">
      <c r="C4719" s="103"/>
      <c r="E4719" s="105"/>
      <c r="F4719" s="105"/>
    </row>
    <row r="4720" spans="3:6" ht="12.75">
      <c r="C4720" s="103"/>
      <c r="E4720" s="105"/>
      <c r="F4720" s="105"/>
    </row>
    <row r="4721" spans="3:6" ht="12.75">
      <c r="C4721" s="103"/>
      <c r="E4721" s="105"/>
      <c r="F4721" s="105"/>
    </row>
    <row r="4722" ht="12.75">
      <c r="C4722" s="103"/>
    </row>
    <row r="4723" spans="3:14" ht="12.75">
      <c r="C4723" s="103"/>
      <c r="H4723" s="105"/>
      <c r="I4723" s="105"/>
      <c r="M4723" s="105"/>
      <c r="N4723" s="105"/>
    </row>
    <row r="4724" spans="3:15" ht="12.75">
      <c r="C4724" s="103"/>
      <c r="G4724" s="105"/>
      <c r="I4724" s="105"/>
      <c r="L4724" s="105"/>
      <c r="N4724" s="105"/>
      <c r="O4724" s="105"/>
    </row>
    <row r="4725" spans="3:15" ht="12.75">
      <c r="C4725" s="103"/>
      <c r="H4725" s="105"/>
      <c r="I4725" s="105"/>
      <c r="M4725" s="105"/>
      <c r="N4725" s="105"/>
      <c r="O4725" s="105"/>
    </row>
    <row r="4726" spans="3:15" ht="12.75">
      <c r="C4726" s="103"/>
      <c r="I4726" s="105"/>
      <c r="M4726" s="105"/>
      <c r="N4726" s="105"/>
      <c r="O4726" s="105"/>
    </row>
    <row r="4727" spans="3:15" ht="12.75">
      <c r="C4727" s="103"/>
      <c r="I4727" s="105"/>
      <c r="N4727" s="105"/>
      <c r="O4727" s="105"/>
    </row>
    <row r="4728" spans="3:15" ht="12.75">
      <c r="C4728" s="103"/>
      <c r="G4728" s="105"/>
      <c r="H4728" s="105"/>
      <c r="I4728" s="105"/>
      <c r="L4728" s="105"/>
      <c r="M4728" s="105"/>
      <c r="N4728" s="105"/>
      <c r="O4728" s="105"/>
    </row>
    <row r="4729" ht="12.75">
      <c r="C4729" s="103"/>
    </row>
    <row r="4730" spans="3:14" ht="12.75">
      <c r="C4730" s="103"/>
      <c r="H4730" s="105"/>
      <c r="I4730" s="105"/>
      <c r="M4730" s="105"/>
      <c r="N4730" s="105"/>
    </row>
    <row r="4731" spans="3:15" ht="12.75">
      <c r="C4731" s="103"/>
      <c r="F4731" s="105"/>
      <c r="G4731" s="105"/>
      <c r="H4731" s="105"/>
      <c r="I4731" s="105"/>
      <c r="K4731" s="105"/>
      <c r="L4731" s="105"/>
      <c r="M4731" s="105"/>
      <c r="N4731" s="105"/>
      <c r="O4731" s="105"/>
    </row>
    <row r="4732" spans="3:15" ht="12.75">
      <c r="C4732" s="103"/>
      <c r="F4732" s="105"/>
      <c r="G4732" s="105"/>
      <c r="H4732" s="105"/>
      <c r="I4732" s="105"/>
      <c r="K4732" s="105"/>
      <c r="L4732" s="105"/>
      <c r="M4732" s="105"/>
      <c r="N4732" s="105"/>
      <c r="O4732" s="105"/>
    </row>
    <row r="4733" spans="3:15" ht="12.75">
      <c r="C4733" s="103"/>
      <c r="F4733" s="105"/>
      <c r="G4733" s="105"/>
      <c r="H4733" s="105"/>
      <c r="I4733" s="105"/>
      <c r="K4733" s="105"/>
      <c r="L4733" s="105"/>
      <c r="M4733" s="105"/>
      <c r="N4733" s="105"/>
      <c r="O4733" s="105"/>
    </row>
    <row r="4734" spans="3:15" ht="12.75">
      <c r="C4734" s="103"/>
      <c r="F4734" s="105"/>
      <c r="G4734" s="105"/>
      <c r="H4734" s="105"/>
      <c r="I4734" s="105"/>
      <c r="K4734" s="105"/>
      <c r="L4734" s="105"/>
      <c r="M4734" s="105"/>
      <c r="N4734" s="105"/>
      <c r="O4734" s="105"/>
    </row>
    <row r="4735" spans="3:15" ht="12.75">
      <c r="C4735" s="103"/>
      <c r="F4735" s="105"/>
      <c r="G4735" s="105"/>
      <c r="H4735" s="105"/>
      <c r="I4735" s="105"/>
      <c r="J4735" s="105"/>
      <c r="K4735" s="105"/>
      <c r="L4735" s="105"/>
      <c r="M4735" s="105"/>
      <c r="N4735" s="105"/>
      <c r="O4735" s="105"/>
    </row>
    <row r="4736" ht="12.75">
      <c r="C4736" s="103"/>
    </row>
    <row r="4737" spans="3:10" ht="12.75">
      <c r="C4737" s="103"/>
      <c r="H4737" s="105"/>
      <c r="I4737" s="105"/>
      <c r="J4737" s="105"/>
    </row>
    <row r="4738" ht="12.75">
      <c r="C4738" s="103"/>
    </row>
    <row r="4739" spans="3:10" ht="12.75">
      <c r="C4739" s="103"/>
      <c r="H4739" s="105"/>
      <c r="I4739" s="105"/>
      <c r="J4739" s="105"/>
    </row>
    <row r="4740" spans="3:10" ht="12.75">
      <c r="C4740" s="103"/>
      <c r="H4740" s="105"/>
      <c r="I4740" s="105"/>
      <c r="J4740" s="105"/>
    </row>
    <row r="4741" spans="3:10" ht="12.75">
      <c r="C4741" s="103"/>
      <c r="H4741" s="105"/>
      <c r="I4741" s="105"/>
      <c r="J4741" s="105"/>
    </row>
    <row r="4742" ht="12.75">
      <c r="C4742" s="103"/>
    </row>
    <row r="4743" ht="12.75">
      <c r="C4743" s="103"/>
    </row>
    <row r="4744" ht="12.75">
      <c r="C4744" s="103"/>
    </row>
    <row r="4745" ht="12.75">
      <c r="C4745" s="103"/>
    </row>
    <row r="4746" ht="12.75">
      <c r="C4746" s="103"/>
    </row>
    <row r="4747" ht="12.75">
      <c r="C4747" s="103"/>
    </row>
    <row r="4748" ht="12.75">
      <c r="C4748" s="103"/>
    </row>
    <row r="4749" ht="12.75">
      <c r="C4749" s="103"/>
    </row>
    <row r="4750" ht="12.75">
      <c r="C4750" s="103"/>
    </row>
    <row r="4751" ht="12.75">
      <c r="C4751" s="103"/>
    </row>
    <row r="4752" ht="12.75">
      <c r="C4752" s="103"/>
    </row>
    <row r="4753" ht="12.75">
      <c r="C4753" s="103"/>
    </row>
    <row r="4754" spans="3:6" ht="12.75">
      <c r="C4754" s="103"/>
      <c r="E4754" s="105"/>
      <c r="F4754" s="105"/>
    </row>
    <row r="4755" spans="3:6" ht="12.75">
      <c r="C4755" s="103"/>
      <c r="E4755" s="105"/>
      <c r="F4755" s="105"/>
    </row>
    <row r="4756" spans="3:6" ht="12.75">
      <c r="C4756" s="103"/>
      <c r="E4756" s="105"/>
      <c r="F4756" s="105"/>
    </row>
    <row r="4757" spans="3:6" ht="12.75">
      <c r="C4757" s="103"/>
      <c r="E4757" s="105"/>
      <c r="F4757" s="105"/>
    </row>
    <row r="4758" spans="3:6" ht="12.75">
      <c r="C4758" s="103"/>
      <c r="E4758" s="105"/>
      <c r="F4758" s="105"/>
    </row>
    <row r="4759" spans="3:6" ht="12.75">
      <c r="C4759" s="103"/>
      <c r="E4759" s="105"/>
      <c r="F4759" s="105"/>
    </row>
    <row r="4760" ht="12.75">
      <c r="C4760" s="103"/>
    </row>
    <row r="4761" spans="3:15" ht="12.75">
      <c r="C4761" s="103"/>
      <c r="G4761" s="105"/>
      <c r="I4761" s="105"/>
      <c r="L4761" s="105"/>
      <c r="N4761" s="105"/>
      <c r="O4761" s="105"/>
    </row>
    <row r="4762" spans="3:15" ht="12.75">
      <c r="C4762" s="103"/>
      <c r="G4762" s="105"/>
      <c r="I4762" s="105"/>
      <c r="L4762" s="105"/>
      <c r="N4762" s="105"/>
      <c r="O4762" s="105"/>
    </row>
    <row r="4763" spans="3:15" ht="12.75">
      <c r="C4763" s="103"/>
      <c r="G4763" s="105"/>
      <c r="I4763" s="105"/>
      <c r="L4763" s="105"/>
      <c r="N4763" s="105"/>
      <c r="O4763" s="105"/>
    </row>
    <row r="4764" spans="3:15" ht="12.75">
      <c r="C4764" s="103"/>
      <c r="I4764" s="105"/>
      <c r="N4764" s="105"/>
      <c r="O4764" s="105"/>
    </row>
    <row r="4765" spans="3:15" ht="12.75">
      <c r="C4765" s="103"/>
      <c r="I4765" s="105"/>
      <c r="N4765" s="105"/>
      <c r="O4765" s="105"/>
    </row>
    <row r="4766" spans="3:15" ht="12.75">
      <c r="C4766" s="103"/>
      <c r="G4766" s="105"/>
      <c r="I4766" s="105"/>
      <c r="L4766" s="105"/>
      <c r="N4766" s="105"/>
      <c r="O4766" s="105"/>
    </row>
    <row r="4767" ht="12.75">
      <c r="C4767" s="103"/>
    </row>
    <row r="4768" spans="3:15" ht="12.75">
      <c r="C4768" s="103"/>
      <c r="G4768" s="105"/>
      <c r="I4768" s="105"/>
      <c r="L4768" s="105"/>
      <c r="N4768" s="105"/>
      <c r="O4768" s="105"/>
    </row>
    <row r="4769" spans="3:15" ht="12.75">
      <c r="C4769" s="103"/>
      <c r="F4769" s="105"/>
      <c r="G4769" s="105"/>
      <c r="H4769" s="105"/>
      <c r="I4769" s="105"/>
      <c r="K4769" s="105"/>
      <c r="L4769" s="105"/>
      <c r="M4769" s="105"/>
      <c r="N4769" s="105"/>
      <c r="O4769" s="105"/>
    </row>
    <row r="4770" spans="3:15" ht="12.75">
      <c r="C4770" s="103"/>
      <c r="E4770" s="105"/>
      <c r="F4770" s="105"/>
      <c r="G4770" s="105"/>
      <c r="H4770" s="105"/>
      <c r="I4770" s="105"/>
      <c r="J4770" s="105"/>
      <c r="K4770" s="105"/>
      <c r="L4770" s="105"/>
      <c r="M4770" s="105"/>
      <c r="N4770" s="105"/>
      <c r="O4770" s="105"/>
    </row>
    <row r="4771" spans="3:15" ht="12.75">
      <c r="C4771" s="103"/>
      <c r="G4771" s="105"/>
      <c r="H4771" s="105"/>
      <c r="I4771" s="105"/>
      <c r="K4771" s="105"/>
      <c r="L4771" s="105"/>
      <c r="M4771" s="105"/>
      <c r="N4771" s="105"/>
      <c r="O4771" s="105"/>
    </row>
    <row r="4772" spans="3:15" ht="12.75">
      <c r="C4772" s="103"/>
      <c r="E4772" s="105"/>
      <c r="F4772" s="105"/>
      <c r="G4772" s="105"/>
      <c r="H4772" s="105"/>
      <c r="I4772" s="105"/>
      <c r="J4772" s="105"/>
      <c r="K4772" s="105"/>
      <c r="L4772" s="105"/>
      <c r="M4772" s="105"/>
      <c r="N4772" s="105"/>
      <c r="O4772" s="105"/>
    </row>
    <row r="4773" spans="3:15" ht="12.75">
      <c r="C4773" s="103"/>
      <c r="E4773" s="105"/>
      <c r="F4773" s="105"/>
      <c r="G4773" s="105"/>
      <c r="H4773" s="105"/>
      <c r="I4773" s="105"/>
      <c r="J4773" s="105"/>
      <c r="K4773" s="105"/>
      <c r="L4773" s="105"/>
      <c r="M4773" s="105"/>
      <c r="N4773" s="105"/>
      <c r="O4773" s="105"/>
    </row>
    <row r="4774" ht="12.75">
      <c r="C4774" s="103"/>
    </row>
    <row r="4775" spans="3:10" ht="12.75">
      <c r="C4775" s="103"/>
      <c r="H4775" s="105"/>
      <c r="I4775" s="105"/>
      <c r="J4775" s="105"/>
    </row>
    <row r="4776" ht="12.75">
      <c r="C4776" s="103"/>
    </row>
    <row r="4777" spans="3:9" ht="12.75">
      <c r="C4777" s="103"/>
      <c r="H4777" s="105"/>
      <c r="I4777" s="105"/>
    </row>
    <row r="4778" spans="3:10" ht="12.75">
      <c r="C4778" s="103"/>
      <c r="H4778" s="105"/>
      <c r="I4778" s="105"/>
      <c r="J4778" s="105"/>
    </row>
    <row r="4779" spans="3:10" ht="12.75">
      <c r="C4779" s="103"/>
      <c r="H4779" s="105"/>
      <c r="I4779" s="105"/>
      <c r="J4779" s="105"/>
    </row>
    <row r="4780" ht="12.75">
      <c r="C4780" s="103"/>
    </row>
    <row r="4781" ht="12.75">
      <c r="C4781" s="103"/>
    </row>
    <row r="4782" ht="12.75">
      <c r="C4782" s="103"/>
    </row>
    <row r="4783" ht="12.75">
      <c r="C4783" s="103"/>
    </row>
    <row r="4784" ht="12.75">
      <c r="C4784" s="103"/>
    </row>
    <row r="4785" ht="12.75">
      <c r="C4785" s="103"/>
    </row>
    <row r="4786" ht="12.75">
      <c r="C4786" s="103"/>
    </row>
    <row r="4787" ht="12.75">
      <c r="C4787" s="103"/>
    </row>
    <row r="4788" ht="12.75">
      <c r="C4788" s="103"/>
    </row>
    <row r="4789" ht="12.75">
      <c r="C4789" s="103"/>
    </row>
    <row r="4790" ht="12.75">
      <c r="C4790" s="103"/>
    </row>
    <row r="4791" ht="12.75">
      <c r="C4791" s="103"/>
    </row>
    <row r="4792" spans="3:6" ht="12.75">
      <c r="C4792" s="103"/>
      <c r="F4792" s="105"/>
    </row>
    <row r="4793" ht="12.75">
      <c r="C4793" s="103"/>
    </row>
    <row r="4794" ht="12.75">
      <c r="C4794" s="103"/>
    </row>
    <row r="4795" ht="12.75">
      <c r="C4795" s="103"/>
    </row>
    <row r="4796" ht="12.75">
      <c r="C4796" s="103"/>
    </row>
    <row r="4797" spans="3:6" ht="12.75">
      <c r="C4797" s="103"/>
      <c r="F4797" s="105"/>
    </row>
    <row r="4798" ht="12.75">
      <c r="C4798" s="103"/>
    </row>
    <row r="4799" spans="3:15" ht="12.75">
      <c r="C4799" s="103"/>
      <c r="I4799" s="105"/>
      <c r="N4799" s="105"/>
      <c r="O4799" s="105"/>
    </row>
    <row r="4800" ht="12.75">
      <c r="C4800" s="103"/>
    </row>
    <row r="4801" ht="12.75">
      <c r="C4801" s="103"/>
    </row>
    <row r="4802" ht="12.75">
      <c r="C4802" s="103"/>
    </row>
    <row r="4803" ht="12.75">
      <c r="C4803" s="103"/>
    </row>
    <row r="4804" spans="3:15" ht="12.75">
      <c r="C4804" s="103"/>
      <c r="I4804" s="105"/>
      <c r="N4804" s="105"/>
      <c r="O4804" s="105"/>
    </row>
    <row r="4805" ht="12.75">
      <c r="C4805" s="103"/>
    </row>
    <row r="4806" spans="3:15" ht="12.75">
      <c r="C4806" s="103"/>
      <c r="I4806" s="105"/>
      <c r="N4806" s="105"/>
      <c r="O4806" s="105"/>
    </row>
    <row r="4807" ht="12.75">
      <c r="C4807" s="103"/>
    </row>
    <row r="4808" ht="12.75">
      <c r="C4808" s="103"/>
    </row>
    <row r="4809" ht="12.75">
      <c r="C4809" s="103"/>
    </row>
    <row r="4810" ht="12.75">
      <c r="C4810" s="103"/>
    </row>
    <row r="4811" spans="3:15" ht="12.75">
      <c r="C4811" s="103"/>
      <c r="I4811" s="105"/>
      <c r="N4811" s="105"/>
      <c r="O4811" s="105"/>
    </row>
    <row r="4812" ht="12.75">
      <c r="C4812" s="103"/>
    </row>
    <row r="4813" spans="3:10" ht="12.75">
      <c r="C4813" s="103"/>
      <c r="I4813" s="105"/>
      <c r="J4813" s="105"/>
    </row>
    <row r="4814" ht="12.75">
      <c r="C4814" s="103"/>
    </row>
    <row r="4815" spans="3:9" ht="12.75">
      <c r="C4815" s="103"/>
      <c r="H4815" s="105"/>
      <c r="I4815" s="105"/>
    </row>
    <row r="4816" spans="3:10" ht="12.75">
      <c r="C4816" s="103"/>
      <c r="H4816" s="105"/>
      <c r="I4816" s="105"/>
      <c r="J4816" s="105"/>
    </row>
    <row r="4817" spans="3:10" ht="12.75">
      <c r="C4817" s="103"/>
      <c r="H4817" s="105"/>
      <c r="I4817" s="105"/>
      <c r="J4817" s="105"/>
    </row>
    <row r="4818" ht="12.75">
      <c r="C4818" s="103"/>
    </row>
    <row r="4819" ht="12.75">
      <c r="C4819" s="103"/>
    </row>
    <row r="4820" ht="12.75">
      <c r="C4820" s="103"/>
    </row>
    <row r="4821" ht="12.75">
      <c r="C4821" s="103"/>
    </row>
    <row r="4822" ht="12.75">
      <c r="C4822" s="103"/>
    </row>
    <row r="4823" ht="12.75">
      <c r="C4823" s="103"/>
    </row>
    <row r="4824" ht="12.75">
      <c r="C4824" s="103"/>
    </row>
    <row r="4825" ht="12.75">
      <c r="C4825" s="103"/>
    </row>
    <row r="4826" ht="12.75">
      <c r="C4826" s="103"/>
    </row>
    <row r="4827" ht="12.75">
      <c r="C4827" s="103"/>
    </row>
    <row r="4828" ht="12.75">
      <c r="C4828" s="103"/>
    </row>
    <row r="4829" ht="12.75">
      <c r="C4829" s="103"/>
    </row>
    <row r="4830" ht="12.75">
      <c r="C4830" s="103"/>
    </row>
    <row r="4831" spans="3:6" ht="12.75">
      <c r="C4831" s="103"/>
      <c r="E4831" s="105"/>
      <c r="F4831" s="105"/>
    </row>
    <row r="4832" spans="3:6" ht="12.75">
      <c r="C4832" s="103"/>
      <c r="E4832" s="105"/>
      <c r="F4832" s="105"/>
    </row>
    <row r="4833" spans="3:5" ht="12.75">
      <c r="C4833" s="103"/>
      <c r="E4833" s="105"/>
    </row>
    <row r="4834" spans="3:6" ht="12.75">
      <c r="C4834" s="103"/>
      <c r="E4834" s="105"/>
      <c r="F4834" s="105"/>
    </row>
    <row r="4835" spans="3:6" ht="12.75">
      <c r="C4835" s="103"/>
      <c r="E4835" s="105"/>
      <c r="F4835" s="105"/>
    </row>
    <row r="4836" ht="12.75">
      <c r="C4836" s="103"/>
    </row>
    <row r="4837" ht="12.75">
      <c r="C4837" s="103"/>
    </row>
    <row r="4838" spans="3:15" ht="12.75">
      <c r="C4838" s="103"/>
      <c r="O4838" s="105"/>
    </row>
    <row r="4839" spans="3:15" ht="12.75">
      <c r="C4839" s="103"/>
      <c r="H4839" s="105"/>
      <c r="M4839" s="105"/>
      <c r="O4839" s="105"/>
    </row>
    <row r="4840" ht="12.75">
      <c r="C4840" s="103"/>
    </row>
    <row r="4841" spans="3:14" ht="12.75">
      <c r="C4841" s="103"/>
      <c r="H4841" s="105"/>
      <c r="I4841" s="105"/>
      <c r="M4841" s="105"/>
      <c r="N4841" s="105"/>
    </row>
    <row r="4842" spans="3:15" ht="12.75">
      <c r="C4842" s="103"/>
      <c r="H4842" s="105"/>
      <c r="I4842" s="105"/>
      <c r="M4842" s="105"/>
      <c r="N4842" s="105"/>
      <c r="O4842" s="105"/>
    </row>
    <row r="4843" ht="12.75">
      <c r="C4843" s="103"/>
    </row>
    <row r="4844" ht="12.75">
      <c r="C4844" s="103"/>
    </row>
    <row r="4845" spans="3:15" ht="12.75">
      <c r="C4845" s="103"/>
      <c r="O4845" s="105"/>
    </row>
    <row r="4846" spans="3:15" ht="12.75">
      <c r="C4846" s="103"/>
      <c r="G4846" s="105"/>
      <c r="H4846" s="105"/>
      <c r="K4846" s="105"/>
      <c r="L4846" s="105"/>
      <c r="M4846" s="105"/>
      <c r="N4846" s="105"/>
      <c r="O4846" s="105"/>
    </row>
    <row r="4847" spans="3:14" ht="12.75">
      <c r="C4847" s="103"/>
      <c r="N4847" s="105"/>
    </row>
    <row r="4848" spans="3:14" ht="12.75">
      <c r="C4848" s="103"/>
      <c r="E4848" s="105"/>
      <c r="F4848" s="105"/>
      <c r="G4848" s="105"/>
      <c r="H4848" s="105"/>
      <c r="I4848" s="105"/>
      <c r="K4848" s="105"/>
      <c r="L4848" s="105"/>
      <c r="M4848" s="105"/>
      <c r="N4848" s="105"/>
    </row>
    <row r="4849" spans="3:15" ht="12.75">
      <c r="C4849" s="103"/>
      <c r="E4849" s="105"/>
      <c r="F4849" s="105"/>
      <c r="G4849" s="105"/>
      <c r="H4849" s="105"/>
      <c r="I4849" s="105"/>
      <c r="K4849" s="105"/>
      <c r="L4849" s="105"/>
      <c r="M4849" s="105"/>
      <c r="N4849" s="105"/>
      <c r="O4849" s="105"/>
    </row>
    <row r="4850" ht="12.75">
      <c r="C4850" s="103"/>
    </row>
    <row r="4851" spans="3:10" ht="12.75">
      <c r="C4851" s="103"/>
      <c r="H4851" s="105"/>
      <c r="I4851" s="105"/>
      <c r="J4851" s="105"/>
    </row>
    <row r="4852" ht="12.75">
      <c r="C4852" s="103"/>
    </row>
    <row r="4853" spans="3:9" ht="12.75">
      <c r="C4853" s="103"/>
      <c r="H4853" s="105"/>
      <c r="I4853" s="105"/>
    </row>
    <row r="4854" spans="3:10" ht="12.75">
      <c r="C4854" s="103"/>
      <c r="H4854" s="105"/>
      <c r="I4854" s="105"/>
      <c r="J4854" s="105"/>
    </row>
    <row r="4855" spans="3:10" ht="12.75">
      <c r="C4855" s="103"/>
      <c r="H4855" s="105"/>
      <c r="I4855" s="105"/>
      <c r="J4855" s="105"/>
    </row>
    <row r="4856" ht="12.75">
      <c r="C4856" s="103"/>
    </row>
    <row r="4857" ht="12.75">
      <c r="C4857" s="103"/>
    </row>
    <row r="4858" ht="12.75">
      <c r="C4858" s="103"/>
    </row>
    <row r="4859" ht="12.75">
      <c r="C4859" s="103"/>
    </row>
    <row r="4860" ht="12.75">
      <c r="C4860" s="103"/>
    </row>
    <row r="4861" ht="12.75">
      <c r="C4861" s="103"/>
    </row>
    <row r="4862" ht="12.75">
      <c r="C4862" s="103"/>
    </row>
    <row r="4863" ht="12.75">
      <c r="C4863" s="103"/>
    </row>
    <row r="4864" ht="12.75">
      <c r="C4864" s="103"/>
    </row>
    <row r="4865" ht="12.75">
      <c r="C4865" s="103"/>
    </row>
    <row r="4866" ht="12.75">
      <c r="C4866" s="103"/>
    </row>
    <row r="4867" ht="12.75">
      <c r="C4867" s="103"/>
    </row>
    <row r="4868" spans="3:6" ht="12.75">
      <c r="C4868" s="103"/>
      <c r="E4868" s="105"/>
      <c r="F4868" s="105"/>
    </row>
    <row r="4869" spans="3:6" ht="12.75">
      <c r="C4869" s="103"/>
      <c r="E4869" s="105"/>
      <c r="F4869" s="105"/>
    </row>
    <row r="4870" spans="3:6" ht="12.75">
      <c r="C4870" s="103"/>
      <c r="E4870" s="105"/>
      <c r="F4870" s="105"/>
    </row>
    <row r="4871" spans="3:6" ht="12.75">
      <c r="C4871" s="103"/>
      <c r="E4871" s="105"/>
      <c r="F4871" s="105"/>
    </row>
    <row r="4872" spans="3:6" ht="12.75">
      <c r="C4872" s="103"/>
      <c r="E4872" s="105"/>
      <c r="F4872" s="105"/>
    </row>
    <row r="4873" spans="3:6" ht="12.75">
      <c r="C4873" s="103"/>
      <c r="E4873" s="105"/>
      <c r="F4873" s="105"/>
    </row>
    <row r="4874" ht="12.75">
      <c r="C4874" s="103"/>
    </row>
    <row r="4875" spans="3:15" ht="12.75">
      <c r="C4875" s="103"/>
      <c r="G4875" s="105"/>
      <c r="H4875" s="105"/>
      <c r="I4875" s="105"/>
      <c r="L4875" s="105"/>
      <c r="M4875" s="105"/>
      <c r="N4875" s="105"/>
      <c r="O4875" s="105"/>
    </row>
    <row r="4876" spans="3:15" ht="12.75">
      <c r="C4876" s="103"/>
      <c r="G4876" s="105"/>
      <c r="H4876" s="105"/>
      <c r="I4876" s="105"/>
      <c r="L4876" s="105"/>
      <c r="M4876" s="105"/>
      <c r="N4876" s="105"/>
      <c r="O4876" s="105"/>
    </row>
    <row r="4877" spans="3:15" ht="12.75">
      <c r="C4877" s="103"/>
      <c r="G4877" s="105"/>
      <c r="H4877" s="105"/>
      <c r="I4877" s="105"/>
      <c r="L4877" s="105"/>
      <c r="M4877" s="105"/>
      <c r="N4877" s="105"/>
      <c r="O4877" s="105"/>
    </row>
    <row r="4878" spans="3:15" ht="12.75">
      <c r="C4878" s="103"/>
      <c r="G4878" s="105"/>
      <c r="H4878" s="105"/>
      <c r="I4878" s="105"/>
      <c r="L4878" s="105"/>
      <c r="M4878" s="105"/>
      <c r="N4878" s="105"/>
      <c r="O4878" s="105"/>
    </row>
    <row r="4879" spans="3:15" ht="12.75">
      <c r="C4879" s="103"/>
      <c r="F4879" s="105"/>
      <c r="H4879" s="105"/>
      <c r="I4879" s="105"/>
      <c r="K4879" s="105"/>
      <c r="M4879" s="105"/>
      <c r="N4879" s="105"/>
      <c r="O4879" s="105"/>
    </row>
    <row r="4880" spans="3:15" ht="12.75">
      <c r="C4880" s="103"/>
      <c r="F4880" s="105"/>
      <c r="G4880" s="105"/>
      <c r="H4880" s="105"/>
      <c r="I4880" s="105"/>
      <c r="K4880" s="105"/>
      <c r="L4880" s="105"/>
      <c r="M4880" s="105"/>
      <c r="N4880" s="105"/>
      <c r="O4880" s="105"/>
    </row>
    <row r="4881" ht="12.75">
      <c r="C4881" s="103"/>
    </row>
    <row r="4882" spans="3:15" ht="12.75">
      <c r="C4882" s="103"/>
      <c r="G4882" s="105"/>
      <c r="H4882" s="105"/>
      <c r="I4882" s="105"/>
      <c r="L4882" s="105"/>
      <c r="M4882" s="105"/>
      <c r="N4882" s="105"/>
      <c r="O4882" s="105"/>
    </row>
    <row r="4883" spans="3:15" ht="12.75">
      <c r="C4883" s="103"/>
      <c r="F4883" s="105"/>
      <c r="G4883" s="105"/>
      <c r="H4883" s="105"/>
      <c r="I4883" s="105"/>
      <c r="K4883" s="105"/>
      <c r="L4883" s="105"/>
      <c r="M4883" s="105"/>
      <c r="N4883" s="105"/>
      <c r="O4883" s="105"/>
    </row>
    <row r="4884" spans="3:15" ht="12.75">
      <c r="C4884" s="103"/>
      <c r="E4884" s="105"/>
      <c r="F4884" s="105"/>
      <c r="G4884" s="105"/>
      <c r="H4884" s="105"/>
      <c r="I4884" s="105"/>
      <c r="J4884" s="105"/>
      <c r="K4884" s="105"/>
      <c r="L4884" s="105"/>
      <c r="M4884" s="105"/>
      <c r="N4884" s="105"/>
      <c r="O4884" s="105"/>
    </row>
    <row r="4885" spans="3:15" ht="12.75">
      <c r="C4885" s="103"/>
      <c r="E4885" s="105"/>
      <c r="F4885" s="105"/>
      <c r="G4885" s="105"/>
      <c r="H4885" s="105"/>
      <c r="I4885" s="105"/>
      <c r="J4885" s="105"/>
      <c r="K4885" s="105"/>
      <c r="L4885" s="105"/>
      <c r="M4885" s="105"/>
      <c r="N4885" s="105"/>
      <c r="O4885" s="105"/>
    </row>
    <row r="4886" spans="3:15" ht="12.75">
      <c r="C4886" s="103"/>
      <c r="E4886" s="105"/>
      <c r="F4886" s="105"/>
      <c r="G4886" s="105"/>
      <c r="H4886" s="105"/>
      <c r="I4886" s="105"/>
      <c r="J4886" s="105"/>
      <c r="K4886" s="105"/>
      <c r="L4886" s="105"/>
      <c r="M4886" s="105"/>
      <c r="N4886" s="105"/>
      <c r="O4886" s="105"/>
    </row>
    <row r="4887" spans="3:15" ht="12.75">
      <c r="C4887" s="103"/>
      <c r="E4887" s="105"/>
      <c r="F4887" s="105"/>
      <c r="G4887" s="105"/>
      <c r="H4887" s="105"/>
      <c r="I4887" s="105"/>
      <c r="J4887" s="105"/>
      <c r="K4887" s="105"/>
      <c r="L4887" s="105"/>
      <c r="M4887" s="105"/>
      <c r="N4887" s="105"/>
      <c r="O4887" s="105"/>
    </row>
    <row r="4888" ht="12.75">
      <c r="C4888" s="103"/>
    </row>
    <row r="4889" spans="3:10" ht="12.75">
      <c r="C4889" s="103"/>
      <c r="H4889" s="105"/>
      <c r="I4889" s="105"/>
      <c r="J4889" s="105"/>
    </row>
    <row r="4890" ht="12.75">
      <c r="C4890" s="103"/>
    </row>
    <row r="4891" spans="3:10" ht="12.75">
      <c r="C4891" s="103"/>
      <c r="H4891" s="105"/>
      <c r="I4891" s="105"/>
      <c r="J4891" s="105"/>
    </row>
    <row r="4892" spans="3:10" ht="12.75">
      <c r="C4892" s="103"/>
      <c r="H4892" s="105"/>
      <c r="I4892" s="105"/>
      <c r="J4892" s="105"/>
    </row>
    <row r="4893" spans="3:10" ht="12.75">
      <c r="C4893" s="103"/>
      <c r="H4893" s="105"/>
      <c r="I4893" s="105"/>
      <c r="J4893" s="105"/>
    </row>
    <row r="4894" ht="12.75">
      <c r="C4894" s="103"/>
    </row>
    <row r="4895" ht="12.75">
      <c r="C4895" s="103"/>
    </row>
    <row r="4896" ht="12.75">
      <c r="C4896" s="103"/>
    </row>
    <row r="4897" ht="12.75">
      <c r="C4897" s="103"/>
    </row>
    <row r="4898" ht="12.75">
      <c r="C4898" s="103"/>
    </row>
    <row r="4899" ht="12.75">
      <c r="C4899" s="103"/>
    </row>
    <row r="4900" ht="12.75">
      <c r="C4900" s="103"/>
    </row>
    <row r="4901" ht="12.75">
      <c r="C4901" s="103"/>
    </row>
    <row r="4902" ht="12.75">
      <c r="C4902" s="103"/>
    </row>
    <row r="4903" ht="12.75">
      <c r="C4903" s="103"/>
    </row>
    <row r="4904" ht="12.75">
      <c r="C4904" s="103"/>
    </row>
    <row r="4905" ht="12.75">
      <c r="C4905" s="103"/>
    </row>
    <row r="4906" spans="3:6" ht="12.75">
      <c r="C4906" s="103"/>
      <c r="E4906" s="105"/>
      <c r="F4906" s="105"/>
    </row>
    <row r="4907" spans="3:6" ht="12.75">
      <c r="C4907" s="103"/>
      <c r="E4907" s="105"/>
      <c r="F4907" s="105"/>
    </row>
    <row r="4908" spans="3:6" ht="12.75">
      <c r="C4908" s="103"/>
      <c r="E4908" s="105"/>
      <c r="F4908" s="105"/>
    </row>
    <row r="4909" spans="3:6" ht="12.75">
      <c r="C4909" s="103"/>
      <c r="E4909" s="105"/>
      <c r="F4909" s="105"/>
    </row>
    <row r="4910" spans="3:6" ht="12.75">
      <c r="C4910" s="103"/>
      <c r="E4910" s="105"/>
      <c r="F4910" s="105"/>
    </row>
    <row r="4911" spans="3:6" ht="12.75">
      <c r="C4911" s="103"/>
      <c r="E4911" s="105"/>
      <c r="F4911" s="105"/>
    </row>
    <row r="4912" ht="12.75">
      <c r="C4912" s="103"/>
    </row>
    <row r="4913" spans="3:15" ht="12.75">
      <c r="C4913" s="103"/>
      <c r="G4913" s="105"/>
      <c r="H4913" s="105"/>
      <c r="I4913" s="105"/>
      <c r="L4913" s="105"/>
      <c r="M4913" s="105"/>
      <c r="N4913" s="105"/>
      <c r="O4913" s="105"/>
    </row>
    <row r="4914" spans="3:15" ht="12.75">
      <c r="C4914" s="103"/>
      <c r="G4914" s="105"/>
      <c r="H4914" s="105"/>
      <c r="I4914" s="105"/>
      <c r="L4914" s="105"/>
      <c r="M4914" s="105"/>
      <c r="N4914" s="105"/>
      <c r="O4914" s="105"/>
    </row>
    <row r="4915" spans="3:15" ht="12.75">
      <c r="C4915" s="103"/>
      <c r="G4915" s="105"/>
      <c r="H4915" s="105"/>
      <c r="I4915" s="105"/>
      <c r="L4915" s="105"/>
      <c r="M4915" s="105"/>
      <c r="N4915" s="105"/>
      <c r="O4915" s="105"/>
    </row>
    <row r="4916" spans="3:15" ht="12.75">
      <c r="C4916" s="103"/>
      <c r="G4916" s="105"/>
      <c r="H4916" s="105"/>
      <c r="I4916" s="105"/>
      <c r="L4916" s="105"/>
      <c r="M4916" s="105"/>
      <c r="N4916" s="105"/>
      <c r="O4916" s="105"/>
    </row>
    <row r="4917" spans="3:15" ht="12.75">
      <c r="C4917" s="103"/>
      <c r="G4917" s="105"/>
      <c r="H4917" s="105"/>
      <c r="I4917" s="105"/>
      <c r="L4917" s="105"/>
      <c r="M4917" s="105"/>
      <c r="N4917" s="105"/>
      <c r="O4917" s="105"/>
    </row>
    <row r="4918" spans="3:15" ht="12.75">
      <c r="C4918" s="103"/>
      <c r="G4918" s="105"/>
      <c r="H4918" s="105"/>
      <c r="I4918" s="105"/>
      <c r="L4918" s="105"/>
      <c r="M4918" s="105"/>
      <c r="N4918" s="105"/>
      <c r="O4918" s="105"/>
    </row>
    <row r="4919" ht="12.75">
      <c r="C4919" s="103"/>
    </row>
    <row r="4920" spans="3:15" ht="12.75">
      <c r="C4920" s="103"/>
      <c r="G4920" s="105"/>
      <c r="H4920" s="105"/>
      <c r="I4920" s="105"/>
      <c r="L4920" s="105"/>
      <c r="M4920" s="105"/>
      <c r="N4920" s="105"/>
      <c r="O4920" s="105"/>
    </row>
    <row r="4921" spans="3:15" ht="12.75">
      <c r="C4921" s="103"/>
      <c r="F4921" s="105"/>
      <c r="G4921" s="105"/>
      <c r="H4921" s="105"/>
      <c r="I4921" s="105"/>
      <c r="K4921" s="105"/>
      <c r="L4921" s="105"/>
      <c r="M4921" s="105"/>
      <c r="N4921" s="105"/>
      <c r="O4921" s="105"/>
    </row>
    <row r="4922" spans="3:15" ht="12.75">
      <c r="C4922" s="103"/>
      <c r="E4922" s="105"/>
      <c r="F4922" s="105"/>
      <c r="G4922" s="105"/>
      <c r="H4922" s="105"/>
      <c r="I4922" s="105"/>
      <c r="J4922" s="105"/>
      <c r="K4922" s="105"/>
      <c r="L4922" s="105"/>
      <c r="M4922" s="105"/>
      <c r="N4922" s="105"/>
      <c r="O4922" s="105"/>
    </row>
    <row r="4923" spans="3:15" ht="12.75">
      <c r="C4923" s="103"/>
      <c r="E4923" s="105"/>
      <c r="F4923" s="105"/>
      <c r="G4923" s="105"/>
      <c r="H4923" s="105"/>
      <c r="I4923" s="105"/>
      <c r="J4923" s="105"/>
      <c r="K4923" s="105"/>
      <c r="L4923" s="105"/>
      <c r="M4923" s="105"/>
      <c r="N4923" s="105"/>
      <c r="O4923" s="105"/>
    </row>
    <row r="4924" spans="3:15" ht="12.75">
      <c r="C4924" s="103"/>
      <c r="E4924" s="105"/>
      <c r="F4924" s="105"/>
      <c r="G4924" s="105"/>
      <c r="H4924" s="105"/>
      <c r="I4924" s="105"/>
      <c r="J4924" s="105"/>
      <c r="K4924" s="105"/>
      <c r="L4924" s="105"/>
      <c r="M4924" s="105"/>
      <c r="N4924" s="105"/>
      <c r="O4924" s="105"/>
    </row>
    <row r="4925" spans="3:15" ht="12.75">
      <c r="C4925" s="103"/>
      <c r="E4925" s="105"/>
      <c r="F4925" s="105"/>
      <c r="G4925" s="105"/>
      <c r="H4925" s="105"/>
      <c r="I4925" s="105"/>
      <c r="J4925" s="105"/>
      <c r="K4925" s="105"/>
      <c r="L4925" s="105"/>
      <c r="M4925" s="105"/>
      <c r="N4925" s="105"/>
      <c r="O4925" s="105"/>
    </row>
    <row r="4926" ht="12.75">
      <c r="C4926" s="103"/>
    </row>
    <row r="4927" spans="3:10" ht="12.75">
      <c r="C4927" s="103"/>
      <c r="H4927" s="105"/>
      <c r="I4927" s="105"/>
      <c r="J4927" s="105"/>
    </row>
    <row r="4928" ht="12.75">
      <c r="C4928" s="103"/>
    </row>
    <row r="4929" spans="3:10" ht="12.75">
      <c r="C4929" s="103"/>
      <c r="H4929" s="105"/>
      <c r="I4929" s="105"/>
      <c r="J4929" s="105"/>
    </row>
    <row r="4930" spans="3:10" ht="12.75">
      <c r="C4930" s="103"/>
      <c r="H4930" s="105"/>
      <c r="I4930" s="105"/>
      <c r="J4930" s="105"/>
    </row>
    <row r="4931" spans="3:10" ht="12.75">
      <c r="C4931" s="103"/>
      <c r="H4931" s="105"/>
      <c r="I4931" s="105"/>
      <c r="J4931" s="105"/>
    </row>
    <row r="4932" ht="12.75">
      <c r="C4932" s="103"/>
    </row>
    <row r="4933" ht="12.75">
      <c r="C4933" s="103"/>
    </row>
    <row r="4934" ht="12.75">
      <c r="C4934" s="103"/>
    </row>
    <row r="4935" ht="12.75">
      <c r="C4935" s="103"/>
    </row>
    <row r="4936" ht="12.75">
      <c r="C4936" s="103"/>
    </row>
    <row r="4937" ht="12.75">
      <c r="C4937" s="103"/>
    </row>
    <row r="4938" ht="12.75">
      <c r="C4938" s="103"/>
    </row>
    <row r="4939" ht="12.75">
      <c r="C4939" s="103"/>
    </row>
    <row r="4940" ht="12.75">
      <c r="C4940" s="103"/>
    </row>
    <row r="4941" ht="12.75">
      <c r="C4941" s="103"/>
    </row>
    <row r="4942" ht="12.75">
      <c r="C4942" s="103"/>
    </row>
    <row r="4943" ht="12.75">
      <c r="C4943" s="103"/>
    </row>
    <row r="4944" spans="3:6" ht="12.75">
      <c r="C4944" s="103"/>
      <c r="F4944" s="105"/>
    </row>
    <row r="4945" spans="3:6" ht="12.75">
      <c r="C4945" s="103"/>
      <c r="F4945" s="105"/>
    </row>
    <row r="4946" ht="12.75">
      <c r="C4946" s="103"/>
    </row>
    <row r="4947" spans="3:6" ht="12.75">
      <c r="C4947" s="103"/>
      <c r="F4947" s="105"/>
    </row>
    <row r="4948" ht="12.75">
      <c r="C4948" s="103"/>
    </row>
    <row r="4949" spans="3:6" ht="12.75">
      <c r="C4949" s="103"/>
      <c r="E4949" s="105"/>
      <c r="F4949" s="105"/>
    </row>
    <row r="4950" ht="12.75">
      <c r="C4950" s="103"/>
    </row>
    <row r="4951" spans="3:13" ht="12.75">
      <c r="C4951" s="103"/>
      <c r="H4951" s="105"/>
      <c r="M4951" s="105"/>
    </row>
    <row r="4952" spans="3:15" ht="12.75">
      <c r="C4952" s="103"/>
      <c r="O4952" s="105"/>
    </row>
    <row r="4953" ht="12.75">
      <c r="C4953" s="103"/>
    </row>
    <row r="4954" spans="3:14" ht="12.75">
      <c r="C4954" s="103"/>
      <c r="I4954" s="105"/>
      <c r="N4954" s="105"/>
    </row>
    <row r="4955" ht="12.75">
      <c r="C4955" s="103"/>
    </row>
    <row r="4956" spans="3:15" ht="12.75">
      <c r="C4956" s="103"/>
      <c r="H4956" s="105"/>
      <c r="I4956" s="105"/>
      <c r="M4956" s="105"/>
      <c r="N4956" s="105"/>
      <c r="O4956" s="105"/>
    </row>
    <row r="4957" ht="12.75">
      <c r="C4957" s="103"/>
    </row>
    <row r="4958" spans="3:13" ht="12.75">
      <c r="C4958" s="103"/>
      <c r="H4958" s="105"/>
      <c r="M4958" s="105"/>
    </row>
    <row r="4959" spans="3:15" ht="12.75">
      <c r="C4959" s="103"/>
      <c r="O4959" s="105"/>
    </row>
    <row r="4960" ht="12.75">
      <c r="C4960" s="103"/>
    </row>
    <row r="4961" spans="3:14" ht="12.75">
      <c r="C4961" s="103"/>
      <c r="F4961" s="105"/>
      <c r="G4961" s="105"/>
      <c r="H4961" s="105"/>
      <c r="I4961" s="105"/>
      <c r="L4961" s="105"/>
      <c r="M4961" s="105"/>
      <c r="N4961" s="105"/>
    </row>
    <row r="4962" ht="12.75">
      <c r="C4962" s="103"/>
    </row>
    <row r="4963" spans="3:15" ht="12.75">
      <c r="C4963" s="103"/>
      <c r="F4963" s="105"/>
      <c r="G4963" s="105"/>
      <c r="H4963" s="105"/>
      <c r="I4963" s="105"/>
      <c r="L4963" s="105"/>
      <c r="M4963" s="105"/>
      <c r="N4963" s="105"/>
      <c r="O4963" s="105"/>
    </row>
    <row r="4964" ht="12.75">
      <c r="C4964" s="103"/>
    </row>
    <row r="4965" spans="3:10" ht="12.75">
      <c r="C4965" s="103"/>
      <c r="H4965" s="105"/>
      <c r="I4965" s="105"/>
      <c r="J4965" s="105"/>
    </row>
    <row r="4966" ht="12.75">
      <c r="C4966" s="103"/>
    </row>
    <row r="4967" spans="3:9" ht="12.75">
      <c r="C4967" s="103"/>
      <c r="H4967" s="105"/>
      <c r="I4967" s="105"/>
    </row>
    <row r="4968" spans="3:10" ht="12.75">
      <c r="C4968" s="103"/>
      <c r="H4968" s="105"/>
      <c r="I4968" s="105"/>
      <c r="J4968" s="105"/>
    </row>
    <row r="4969" spans="3:10" ht="12.75">
      <c r="C4969" s="103"/>
      <c r="H4969" s="105"/>
      <c r="I4969" s="105"/>
      <c r="J4969" s="105"/>
    </row>
    <row r="4970" ht="12.75">
      <c r="C4970" s="103"/>
    </row>
    <row r="4971" ht="12.75">
      <c r="C4971" s="103"/>
    </row>
    <row r="4972" ht="12.75">
      <c r="C4972" s="103"/>
    </row>
    <row r="4973" ht="12.75">
      <c r="C4973" s="103"/>
    </row>
    <row r="4974" ht="12.75">
      <c r="C4974" s="103"/>
    </row>
    <row r="4975" ht="12.75">
      <c r="C4975" s="103"/>
    </row>
    <row r="4976" ht="12.75">
      <c r="C4976" s="103"/>
    </row>
    <row r="4977" ht="12.75">
      <c r="C4977" s="103"/>
    </row>
    <row r="4978" ht="12.75">
      <c r="C4978" s="103"/>
    </row>
    <row r="4979" ht="12.75">
      <c r="C4979" s="103"/>
    </row>
    <row r="4980" ht="12.75">
      <c r="C4980" s="103"/>
    </row>
    <row r="4981" ht="12.75">
      <c r="C4981" s="103"/>
    </row>
    <row r="4982" ht="12.75">
      <c r="C4982" s="103"/>
    </row>
    <row r="4983" ht="12.75">
      <c r="C4983" s="103"/>
    </row>
    <row r="4984" ht="12.75">
      <c r="C4984" s="103"/>
    </row>
    <row r="4985" ht="12.75">
      <c r="C4985" s="103"/>
    </row>
    <row r="4986" ht="12.75">
      <c r="C4986" s="103"/>
    </row>
    <row r="4987" ht="12.75">
      <c r="C4987" s="103"/>
    </row>
    <row r="4988" ht="12.75">
      <c r="C4988" s="103"/>
    </row>
    <row r="4989" ht="12.75">
      <c r="C4989" s="103"/>
    </row>
    <row r="4990" ht="12.75">
      <c r="C4990" s="103"/>
    </row>
    <row r="4991" ht="12.75">
      <c r="C4991" s="103"/>
    </row>
    <row r="4992" ht="12.75">
      <c r="C4992" s="103"/>
    </row>
    <row r="4993" ht="12.75">
      <c r="C4993" s="103"/>
    </row>
    <row r="4994" ht="12.75">
      <c r="C4994" s="103"/>
    </row>
    <row r="4995" ht="12.75">
      <c r="C4995" s="103"/>
    </row>
    <row r="4996" ht="12.75">
      <c r="C4996" s="103"/>
    </row>
    <row r="4997" ht="12.75">
      <c r="C4997" s="103"/>
    </row>
    <row r="4998" ht="12.75">
      <c r="C4998" s="103"/>
    </row>
    <row r="4999" ht="12.75">
      <c r="C4999" s="103"/>
    </row>
    <row r="5000" ht="12.75">
      <c r="C5000" s="103"/>
    </row>
    <row r="5001" ht="12.75">
      <c r="C5001" s="103"/>
    </row>
    <row r="5002" ht="12.75">
      <c r="C5002" s="103"/>
    </row>
    <row r="5003" ht="12.75">
      <c r="C5003" s="103"/>
    </row>
    <row r="5004" ht="12.75">
      <c r="C5004" s="103"/>
    </row>
    <row r="5005" ht="12.75">
      <c r="C5005" s="103"/>
    </row>
    <row r="5006" ht="12.75">
      <c r="C5006" s="103"/>
    </row>
    <row r="5007" ht="12.75">
      <c r="C5007" s="103"/>
    </row>
    <row r="5008" ht="12.75">
      <c r="C5008" s="103"/>
    </row>
    <row r="5009" ht="12.75">
      <c r="C5009" s="103"/>
    </row>
    <row r="5010" ht="12.75">
      <c r="C5010" s="103"/>
    </row>
    <row r="5011" ht="12.75">
      <c r="C5011" s="103"/>
    </row>
    <row r="5012" ht="12.75">
      <c r="C5012" s="103"/>
    </row>
    <row r="5013" ht="12.75">
      <c r="C5013" s="103"/>
    </row>
    <row r="5014" ht="12.75">
      <c r="C5014" s="103"/>
    </row>
    <row r="5015" ht="12.75">
      <c r="C5015" s="103"/>
    </row>
    <row r="5016" ht="12.75">
      <c r="C5016" s="103"/>
    </row>
    <row r="5017" ht="12.75">
      <c r="C5017" s="103"/>
    </row>
    <row r="5018" ht="12.75">
      <c r="C5018" s="103"/>
    </row>
    <row r="5019" ht="12.75">
      <c r="C5019" s="103"/>
    </row>
    <row r="5020" spans="3:6" ht="12.75">
      <c r="C5020" s="103"/>
      <c r="E5020" s="105"/>
      <c r="F5020" s="105"/>
    </row>
    <row r="5021" spans="3:6" ht="12.75">
      <c r="C5021" s="103"/>
      <c r="E5021" s="105"/>
      <c r="F5021" s="105"/>
    </row>
    <row r="5022" spans="3:6" ht="12.75">
      <c r="C5022" s="103"/>
      <c r="E5022" s="105"/>
      <c r="F5022" s="105"/>
    </row>
    <row r="5023" spans="3:6" ht="12.75">
      <c r="C5023" s="103"/>
      <c r="E5023" s="105"/>
      <c r="F5023" s="105"/>
    </row>
    <row r="5024" spans="3:6" ht="12.75">
      <c r="C5024" s="103"/>
      <c r="E5024" s="105"/>
      <c r="F5024" s="105"/>
    </row>
    <row r="5025" spans="3:6" ht="12.75">
      <c r="C5025" s="103"/>
      <c r="E5025" s="105"/>
      <c r="F5025" s="105"/>
    </row>
    <row r="5026" ht="12.75">
      <c r="C5026" s="103"/>
    </row>
    <row r="5027" spans="3:15" ht="12.75">
      <c r="C5027" s="103"/>
      <c r="I5027" s="105"/>
      <c r="N5027" s="105"/>
      <c r="O5027" s="105"/>
    </row>
    <row r="5028" spans="3:15" ht="12.75">
      <c r="C5028" s="103"/>
      <c r="F5028" s="105"/>
      <c r="G5028" s="105"/>
      <c r="H5028" s="105"/>
      <c r="I5028" s="105"/>
      <c r="K5028" s="105"/>
      <c r="L5028" s="105"/>
      <c r="M5028" s="105"/>
      <c r="N5028" s="105"/>
      <c r="O5028" s="105"/>
    </row>
    <row r="5029" spans="3:15" ht="12.75">
      <c r="C5029" s="103"/>
      <c r="H5029" s="105"/>
      <c r="I5029" s="105"/>
      <c r="N5029" s="105"/>
      <c r="O5029" s="105"/>
    </row>
    <row r="5030" spans="3:15" ht="12.75">
      <c r="C5030" s="103"/>
      <c r="H5030" s="105"/>
      <c r="I5030" s="105"/>
      <c r="M5030" s="105"/>
      <c r="N5030" s="105"/>
      <c r="O5030" s="105"/>
    </row>
    <row r="5031" spans="3:15" ht="12.75">
      <c r="C5031" s="103"/>
      <c r="G5031" s="105"/>
      <c r="H5031" s="105"/>
      <c r="I5031" s="105"/>
      <c r="M5031" s="105"/>
      <c r="N5031" s="105"/>
      <c r="O5031" s="105"/>
    </row>
    <row r="5032" spans="3:15" ht="12.75">
      <c r="C5032" s="103"/>
      <c r="F5032" s="105"/>
      <c r="G5032" s="105"/>
      <c r="H5032" s="105"/>
      <c r="I5032" s="105"/>
      <c r="K5032" s="105"/>
      <c r="L5032" s="105"/>
      <c r="M5032" s="105"/>
      <c r="N5032" s="105"/>
      <c r="O5032" s="105"/>
    </row>
    <row r="5033" ht="12.75">
      <c r="C5033" s="103"/>
    </row>
    <row r="5034" spans="3:15" ht="12.75">
      <c r="C5034" s="103"/>
      <c r="I5034" s="105"/>
      <c r="N5034" s="105"/>
      <c r="O5034" s="105"/>
    </row>
    <row r="5035" spans="3:15" ht="12.75">
      <c r="C5035" s="103"/>
      <c r="E5035" s="105"/>
      <c r="F5035" s="105"/>
      <c r="G5035" s="105"/>
      <c r="H5035" s="105"/>
      <c r="I5035" s="105"/>
      <c r="J5035" s="105"/>
      <c r="K5035" s="105"/>
      <c r="L5035" s="105"/>
      <c r="M5035" s="105"/>
      <c r="N5035" s="105"/>
      <c r="O5035" s="105"/>
    </row>
    <row r="5036" spans="3:15" ht="12.75">
      <c r="C5036" s="103"/>
      <c r="G5036" s="105"/>
      <c r="H5036" s="105"/>
      <c r="I5036" s="105"/>
      <c r="K5036" s="105"/>
      <c r="L5036" s="105"/>
      <c r="M5036" s="105"/>
      <c r="N5036" s="105"/>
      <c r="O5036" s="105"/>
    </row>
    <row r="5037" spans="3:15" ht="12.75">
      <c r="C5037" s="103"/>
      <c r="F5037" s="105"/>
      <c r="G5037" s="105"/>
      <c r="H5037" s="105"/>
      <c r="I5037" s="105"/>
      <c r="K5037" s="105"/>
      <c r="L5037" s="105"/>
      <c r="M5037" s="105"/>
      <c r="N5037" s="105"/>
      <c r="O5037" s="105"/>
    </row>
    <row r="5038" spans="3:15" ht="12.75">
      <c r="C5038" s="103"/>
      <c r="E5038" s="105"/>
      <c r="F5038" s="105"/>
      <c r="G5038" s="105"/>
      <c r="H5038" s="105"/>
      <c r="I5038" s="105"/>
      <c r="K5038" s="105"/>
      <c r="L5038" s="105"/>
      <c r="M5038" s="105"/>
      <c r="N5038" s="105"/>
      <c r="O5038" s="105"/>
    </row>
    <row r="5039" spans="3:15" ht="12.75">
      <c r="C5039" s="103"/>
      <c r="E5039" s="105"/>
      <c r="F5039" s="105"/>
      <c r="G5039" s="105"/>
      <c r="H5039" s="105"/>
      <c r="I5039" s="105"/>
      <c r="J5039" s="105"/>
      <c r="K5039" s="105"/>
      <c r="L5039" s="105"/>
      <c r="M5039" s="105"/>
      <c r="N5039" s="105"/>
      <c r="O5039" s="105"/>
    </row>
    <row r="5040" ht="12.75">
      <c r="C5040" s="103"/>
    </row>
    <row r="5041" spans="3:10" ht="12.75">
      <c r="C5041" s="103"/>
      <c r="H5041" s="105"/>
      <c r="I5041" s="105"/>
      <c r="J5041" s="105"/>
    </row>
    <row r="5042" ht="12.75">
      <c r="C5042" s="103"/>
    </row>
    <row r="5043" spans="3:10" ht="12.75">
      <c r="C5043" s="103"/>
      <c r="H5043" s="105"/>
      <c r="I5043" s="105"/>
      <c r="J5043" s="105"/>
    </row>
    <row r="5044" spans="3:10" ht="12.75">
      <c r="C5044" s="103"/>
      <c r="H5044" s="105"/>
      <c r="I5044" s="105"/>
      <c r="J5044" s="105"/>
    </row>
    <row r="5045" spans="3:10" ht="12.75">
      <c r="C5045" s="103"/>
      <c r="H5045" s="105"/>
      <c r="I5045" s="105"/>
      <c r="J5045" s="105"/>
    </row>
    <row r="5046" ht="12.75">
      <c r="C5046" s="103"/>
    </row>
    <row r="5047" ht="12.75">
      <c r="C5047" s="103"/>
    </row>
    <row r="5048" ht="12.75">
      <c r="C5048" s="103"/>
    </row>
    <row r="5049" ht="12.75">
      <c r="C5049" s="103"/>
    </row>
    <row r="5050" ht="12.75">
      <c r="C5050" s="103"/>
    </row>
    <row r="5051" ht="12.75">
      <c r="C5051" s="103"/>
    </row>
    <row r="5052" ht="12.75">
      <c r="C5052" s="103"/>
    </row>
    <row r="5053" ht="12.75">
      <c r="C5053" s="103"/>
    </row>
    <row r="5054" ht="12.75">
      <c r="C5054" s="103"/>
    </row>
    <row r="5055" ht="12.75">
      <c r="C5055" s="103"/>
    </row>
    <row r="5056" ht="12.75">
      <c r="C5056" s="103"/>
    </row>
    <row r="5057" ht="12.75">
      <c r="C5057" s="103"/>
    </row>
    <row r="5058" spans="3:6" ht="12.75">
      <c r="C5058" s="103"/>
      <c r="E5058" s="105"/>
      <c r="F5058" s="105"/>
    </row>
    <row r="5059" spans="3:6" ht="12.75">
      <c r="C5059" s="103"/>
      <c r="E5059" s="105"/>
      <c r="F5059" s="105"/>
    </row>
    <row r="5060" spans="3:6" ht="12.75">
      <c r="C5060" s="103"/>
      <c r="E5060" s="105"/>
      <c r="F5060" s="105"/>
    </row>
    <row r="5061" spans="3:6" ht="12.75">
      <c r="C5061" s="103"/>
      <c r="E5061" s="105"/>
      <c r="F5061" s="105"/>
    </row>
    <row r="5062" spans="3:6" ht="12.75">
      <c r="C5062" s="103"/>
      <c r="E5062" s="105"/>
      <c r="F5062" s="105"/>
    </row>
    <row r="5063" spans="3:6" ht="12.75">
      <c r="C5063" s="103"/>
      <c r="E5063" s="105"/>
      <c r="F5063" s="105"/>
    </row>
    <row r="5064" ht="12.75">
      <c r="C5064" s="103"/>
    </row>
    <row r="5065" spans="3:15" ht="12.75">
      <c r="C5065" s="103"/>
      <c r="I5065" s="105"/>
      <c r="N5065" s="105"/>
      <c r="O5065" s="105"/>
    </row>
    <row r="5066" spans="3:15" ht="12.75">
      <c r="C5066" s="103"/>
      <c r="I5066" s="105"/>
      <c r="N5066" s="105"/>
      <c r="O5066" s="105"/>
    </row>
    <row r="5067" spans="3:15" ht="12.75">
      <c r="C5067" s="103"/>
      <c r="F5067" s="105"/>
      <c r="I5067" s="105"/>
      <c r="K5067" s="105"/>
      <c r="N5067" s="105"/>
      <c r="O5067" s="105"/>
    </row>
    <row r="5068" spans="3:15" ht="12.75">
      <c r="C5068" s="103"/>
      <c r="I5068" s="105"/>
      <c r="N5068" s="105"/>
      <c r="O5068" s="105"/>
    </row>
    <row r="5069" spans="3:15" ht="12.75">
      <c r="C5069" s="103"/>
      <c r="H5069" s="105"/>
      <c r="I5069" s="105"/>
      <c r="M5069" s="105"/>
      <c r="N5069" s="105"/>
      <c r="O5069" s="105"/>
    </row>
    <row r="5070" spans="3:15" ht="12.75">
      <c r="C5070" s="103"/>
      <c r="F5070" s="105"/>
      <c r="H5070" s="105"/>
      <c r="I5070" s="105"/>
      <c r="K5070" s="105"/>
      <c r="M5070" s="105"/>
      <c r="N5070" s="105"/>
      <c r="O5070" s="105"/>
    </row>
    <row r="5071" ht="12.75">
      <c r="C5071" s="103"/>
    </row>
    <row r="5072" spans="3:15" ht="12.75">
      <c r="C5072" s="103"/>
      <c r="I5072" s="105"/>
      <c r="N5072" s="105"/>
      <c r="O5072" s="105"/>
    </row>
    <row r="5073" spans="3:15" ht="12.75">
      <c r="C5073" s="103"/>
      <c r="I5073" s="105"/>
      <c r="L5073" s="105"/>
      <c r="M5073" s="105"/>
      <c r="N5073" s="105"/>
      <c r="O5073" s="105"/>
    </row>
    <row r="5074" spans="3:15" ht="12.75">
      <c r="C5074" s="103"/>
      <c r="E5074" s="105"/>
      <c r="F5074" s="105"/>
      <c r="G5074" s="105"/>
      <c r="H5074" s="105"/>
      <c r="I5074" s="105"/>
      <c r="J5074" s="105"/>
      <c r="K5074" s="105"/>
      <c r="L5074" s="105"/>
      <c r="M5074" s="105"/>
      <c r="N5074" s="105"/>
      <c r="O5074" s="105"/>
    </row>
    <row r="5075" spans="3:15" ht="12.75">
      <c r="C5075" s="103"/>
      <c r="F5075" s="105"/>
      <c r="G5075" s="105"/>
      <c r="H5075" s="105"/>
      <c r="I5075" s="105"/>
      <c r="K5075" s="105"/>
      <c r="L5075" s="105"/>
      <c r="M5075" s="105"/>
      <c r="N5075" s="105"/>
      <c r="O5075" s="105"/>
    </row>
    <row r="5076" spans="3:15" ht="12.75">
      <c r="C5076" s="103"/>
      <c r="E5076" s="105"/>
      <c r="F5076" s="105"/>
      <c r="G5076" s="105"/>
      <c r="H5076" s="105"/>
      <c r="I5076" s="105"/>
      <c r="K5076" s="105"/>
      <c r="L5076" s="105"/>
      <c r="M5076" s="105"/>
      <c r="N5076" s="105"/>
      <c r="O5076" s="105"/>
    </row>
    <row r="5077" spans="3:15" ht="12.75">
      <c r="C5077" s="103"/>
      <c r="E5077" s="105"/>
      <c r="F5077" s="105"/>
      <c r="G5077" s="105"/>
      <c r="H5077" s="105"/>
      <c r="I5077" s="105"/>
      <c r="J5077" s="105"/>
      <c r="K5077" s="105"/>
      <c r="L5077" s="105"/>
      <c r="M5077" s="105"/>
      <c r="N5077" s="105"/>
      <c r="O5077" s="105"/>
    </row>
    <row r="5078" ht="12.75">
      <c r="C5078" s="103"/>
    </row>
    <row r="5079" spans="3:10" ht="12.75">
      <c r="C5079" s="103"/>
      <c r="H5079" s="105"/>
      <c r="I5079" s="105"/>
      <c r="J5079" s="105"/>
    </row>
    <row r="5080" ht="12.75">
      <c r="C5080" s="103"/>
    </row>
    <row r="5081" spans="3:9" ht="12.75">
      <c r="C5081" s="103"/>
      <c r="H5081" s="105"/>
      <c r="I5081" s="105"/>
    </row>
    <row r="5082" spans="3:10" ht="12.75">
      <c r="C5082" s="103"/>
      <c r="H5082" s="105"/>
      <c r="I5082" s="105"/>
      <c r="J5082" s="105"/>
    </row>
    <row r="5083" spans="3:10" ht="12.75">
      <c r="C5083" s="103"/>
      <c r="H5083" s="105"/>
      <c r="I5083" s="105"/>
      <c r="J5083" s="105"/>
    </row>
    <row r="5084" ht="12.75">
      <c r="C5084" s="103"/>
    </row>
    <row r="5085" ht="12.75">
      <c r="C5085" s="103"/>
    </row>
    <row r="5086" ht="12.75">
      <c r="C5086" s="103"/>
    </row>
    <row r="5087" ht="12.75">
      <c r="C5087" s="103"/>
    </row>
    <row r="5088" ht="12.75">
      <c r="C5088" s="103"/>
    </row>
    <row r="5089" ht="12.75">
      <c r="C5089" s="103"/>
    </row>
    <row r="5090" ht="12.75">
      <c r="C5090" s="103"/>
    </row>
    <row r="5091" ht="12.75">
      <c r="C5091" s="103"/>
    </row>
    <row r="5092" ht="12.75">
      <c r="C5092" s="103"/>
    </row>
    <row r="5093" ht="12.75">
      <c r="C5093" s="103"/>
    </row>
    <row r="5094" ht="12.75">
      <c r="C5094" s="103"/>
    </row>
    <row r="5095" ht="12.75">
      <c r="C5095" s="103"/>
    </row>
    <row r="5096" spans="3:6" ht="12.75">
      <c r="C5096" s="103"/>
      <c r="E5096" s="105"/>
      <c r="F5096" s="105"/>
    </row>
    <row r="5097" spans="3:5" ht="12.75">
      <c r="C5097" s="103"/>
      <c r="E5097" s="105"/>
    </row>
    <row r="5098" spans="3:6" ht="12.75">
      <c r="C5098" s="103"/>
      <c r="E5098" s="105"/>
      <c r="F5098" s="105"/>
    </row>
    <row r="5099" spans="3:5" ht="12.75">
      <c r="C5099" s="103"/>
      <c r="E5099" s="105"/>
    </row>
    <row r="5100" spans="3:5" ht="12.75">
      <c r="C5100" s="103"/>
      <c r="E5100" s="105"/>
    </row>
    <row r="5101" spans="3:6" ht="12.75">
      <c r="C5101" s="103"/>
      <c r="E5101" s="105"/>
      <c r="F5101" s="105"/>
    </row>
    <row r="5102" ht="12.75">
      <c r="C5102" s="103"/>
    </row>
    <row r="5103" spans="3:15" ht="12.75">
      <c r="C5103" s="103"/>
      <c r="H5103" s="105"/>
      <c r="M5103" s="105"/>
      <c r="N5103" s="105"/>
      <c r="O5103" s="105"/>
    </row>
    <row r="5104" ht="12.75">
      <c r="C5104" s="103"/>
    </row>
    <row r="5105" spans="3:14" ht="12.75">
      <c r="C5105" s="103"/>
      <c r="H5105" s="105"/>
      <c r="I5105" s="105"/>
      <c r="M5105" s="105"/>
      <c r="N5105" s="105"/>
    </row>
    <row r="5106" ht="12.75">
      <c r="C5106" s="103"/>
    </row>
    <row r="5107" ht="12.75">
      <c r="C5107" s="103"/>
    </row>
    <row r="5108" spans="3:15" ht="12.75">
      <c r="C5108" s="103"/>
      <c r="H5108" s="105"/>
      <c r="I5108" s="105"/>
      <c r="M5108" s="105"/>
      <c r="N5108" s="105"/>
      <c r="O5108" s="105"/>
    </row>
    <row r="5109" ht="12.75">
      <c r="C5109" s="103"/>
    </row>
    <row r="5110" spans="3:15" ht="12.75">
      <c r="C5110" s="103"/>
      <c r="H5110" s="105"/>
      <c r="M5110" s="105"/>
      <c r="N5110" s="105"/>
      <c r="O5110" s="105"/>
    </row>
    <row r="5111" ht="12.75">
      <c r="C5111" s="103"/>
    </row>
    <row r="5112" spans="3:14" ht="12.75">
      <c r="C5112" s="103"/>
      <c r="G5112" s="105"/>
      <c r="H5112" s="105"/>
      <c r="I5112" s="105"/>
      <c r="L5112" s="105"/>
      <c r="M5112" s="105"/>
      <c r="N5112" s="105"/>
    </row>
    <row r="5113" ht="12.75">
      <c r="C5113" s="103"/>
    </row>
    <row r="5114" ht="12.75">
      <c r="C5114" s="103"/>
    </row>
    <row r="5115" spans="3:15" ht="12.75">
      <c r="C5115" s="103"/>
      <c r="G5115" s="105"/>
      <c r="H5115" s="105"/>
      <c r="I5115" s="105"/>
      <c r="L5115" s="105"/>
      <c r="M5115" s="105"/>
      <c r="N5115" s="105"/>
      <c r="O5115" s="105"/>
    </row>
    <row r="5116" ht="12.75">
      <c r="C5116" s="103"/>
    </row>
    <row r="5117" spans="3:10" ht="12.75">
      <c r="C5117" s="103"/>
      <c r="H5117" s="105"/>
      <c r="I5117" s="105"/>
      <c r="J5117" s="105"/>
    </row>
    <row r="5118" ht="12.75">
      <c r="C5118" s="103"/>
    </row>
    <row r="5119" spans="3:9" ht="12.75">
      <c r="C5119" s="103"/>
      <c r="H5119" s="105"/>
      <c r="I5119" s="105"/>
    </row>
    <row r="5120" spans="3:10" ht="12.75">
      <c r="C5120" s="103"/>
      <c r="H5120" s="105"/>
      <c r="I5120" s="105"/>
      <c r="J5120" s="105"/>
    </row>
    <row r="5121" spans="3:10" ht="12.75">
      <c r="C5121" s="103"/>
      <c r="H5121" s="105"/>
      <c r="I5121" s="105"/>
      <c r="J5121" s="105"/>
    </row>
    <row r="5122" ht="12.75">
      <c r="C5122" s="103"/>
    </row>
    <row r="5123" ht="12.75">
      <c r="C5123" s="103"/>
    </row>
    <row r="5124" ht="12.75">
      <c r="C5124" s="103"/>
    </row>
    <row r="5125" ht="12.75">
      <c r="C5125" s="103"/>
    </row>
    <row r="5126" ht="12.75">
      <c r="C5126" s="103"/>
    </row>
    <row r="5127" ht="12.75">
      <c r="C5127" s="103"/>
    </row>
    <row r="5128" ht="12.75">
      <c r="C5128" s="103"/>
    </row>
    <row r="5129" ht="12.75">
      <c r="C5129" s="103"/>
    </row>
    <row r="5130" ht="12.75">
      <c r="C5130" s="103"/>
    </row>
    <row r="5131" ht="12.75">
      <c r="C5131" s="103"/>
    </row>
    <row r="5132" ht="12.75">
      <c r="C5132" s="103"/>
    </row>
    <row r="5133" ht="12.75">
      <c r="C5133" s="103"/>
    </row>
    <row r="5134" spans="3:6" ht="12.75">
      <c r="C5134" s="103"/>
      <c r="E5134" s="105"/>
      <c r="F5134" s="105"/>
    </row>
    <row r="5135" spans="3:6" ht="12.75">
      <c r="C5135" s="103"/>
      <c r="E5135" s="105"/>
      <c r="F5135" s="105"/>
    </row>
    <row r="5136" spans="3:6" ht="12.75">
      <c r="C5136" s="103"/>
      <c r="E5136" s="105"/>
      <c r="F5136" s="105"/>
    </row>
    <row r="5137" spans="3:6" ht="12.75">
      <c r="C5137" s="103"/>
      <c r="E5137" s="105"/>
      <c r="F5137" s="105"/>
    </row>
    <row r="5138" spans="3:6" ht="12.75">
      <c r="C5138" s="103"/>
      <c r="E5138" s="105"/>
      <c r="F5138" s="105"/>
    </row>
    <row r="5139" spans="3:6" ht="12.75">
      <c r="C5139" s="103"/>
      <c r="E5139" s="105"/>
      <c r="F5139" s="105"/>
    </row>
    <row r="5140" ht="12.75">
      <c r="C5140" s="103"/>
    </row>
    <row r="5141" spans="3:15" ht="12.75">
      <c r="C5141" s="103"/>
      <c r="H5141" s="105"/>
      <c r="I5141" s="105"/>
      <c r="M5141" s="105"/>
      <c r="N5141" s="105"/>
      <c r="O5141" s="105"/>
    </row>
    <row r="5142" spans="3:15" ht="12.75">
      <c r="C5142" s="103"/>
      <c r="G5142" s="105"/>
      <c r="H5142" s="105"/>
      <c r="I5142" s="105"/>
      <c r="L5142" s="105"/>
      <c r="M5142" s="105"/>
      <c r="N5142" s="105"/>
      <c r="O5142" s="105"/>
    </row>
    <row r="5143" spans="3:15" ht="12.75">
      <c r="C5143" s="103"/>
      <c r="G5143" s="105"/>
      <c r="H5143" s="105"/>
      <c r="I5143" s="105"/>
      <c r="L5143" s="105"/>
      <c r="M5143" s="105"/>
      <c r="N5143" s="105"/>
      <c r="O5143" s="105"/>
    </row>
    <row r="5144" spans="3:15" ht="12.75">
      <c r="C5144" s="103"/>
      <c r="G5144" s="105"/>
      <c r="H5144" s="105"/>
      <c r="I5144" s="105"/>
      <c r="L5144" s="105"/>
      <c r="M5144" s="105"/>
      <c r="N5144" s="105"/>
      <c r="O5144" s="105"/>
    </row>
    <row r="5145" spans="3:15" ht="12.75">
      <c r="C5145" s="103"/>
      <c r="G5145" s="105"/>
      <c r="H5145" s="105"/>
      <c r="I5145" s="105"/>
      <c r="L5145" s="105"/>
      <c r="M5145" s="105"/>
      <c r="N5145" s="105"/>
      <c r="O5145" s="105"/>
    </row>
    <row r="5146" spans="3:15" ht="12.75">
      <c r="C5146" s="103"/>
      <c r="G5146" s="105"/>
      <c r="H5146" s="105"/>
      <c r="I5146" s="105"/>
      <c r="L5146" s="105"/>
      <c r="M5146" s="105"/>
      <c r="N5146" s="105"/>
      <c r="O5146" s="105"/>
    </row>
    <row r="5147" ht="12.75">
      <c r="C5147" s="103"/>
    </row>
    <row r="5148" spans="3:15" ht="12.75">
      <c r="C5148" s="103"/>
      <c r="H5148" s="105"/>
      <c r="I5148" s="105"/>
      <c r="M5148" s="105"/>
      <c r="N5148" s="105"/>
      <c r="O5148" s="105"/>
    </row>
    <row r="5149" spans="3:15" ht="12.75">
      <c r="C5149" s="103"/>
      <c r="F5149" s="105"/>
      <c r="G5149" s="105"/>
      <c r="H5149" s="105"/>
      <c r="I5149" s="105"/>
      <c r="K5149" s="105"/>
      <c r="L5149" s="105"/>
      <c r="M5149" s="105"/>
      <c r="N5149" s="105"/>
      <c r="O5149" s="105"/>
    </row>
    <row r="5150" spans="3:15" ht="12.75">
      <c r="C5150" s="103"/>
      <c r="E5150" s="105"/>
      <c r="F5150" s="105"/>
      <c r="G5150" s="105"/>
      <c r="H5150" s="105"/>
      <c r="I5150" s="105"/>
      <c r="J5150" s="105"/>
      <c r="K5150" s="105"/>
      <c r="L5150" s="105"/>
      <c r="M5150" s="105"/>
      <c r="N5150" s="105"/>
      <c r="O5150" s="105"/>
    </row>
    <row r="5151" spans="3:15" ht="12.75">
      <c r="C5151" s="103"/>
      <c r="E5151" s="105"/>
      <c r="F5151" s="105"/>
      <c r="G5151" s="105"/>
      <c r="H5151" s="105"/>
      <c r="I5151" s="105"/>
      <c r="K5151" s="105"/>
      <c r="L5151" s="105"/>
      <c r="M5151" s="105"/>
      <c r="N5151" s="105"/>
      <c r="O5151" s="105"/>
    </row>
    <row r="5152" spans="3:15" ht="12.75">
      <c r="C5152" s="103"/>
      <c r="E5152" s="105"/>
      <c r="F5152" s="105"/>
      <c r="G5152" s="105"/>
      <c r="H5152" s="105"/>
      <c r="I5152" s="105"/>
      <c r="J5152" s="105"/>
      <c r="K5152" s="105"/>
      <c r="L5152" s="105"/>
      <c r="M5152" s="105"/>
      <c r="N5152" s="105"/>
      <c r="O5152" s="105"/>
    </row>
    <row r="5153" spans="3:15" ht="12.75">
      <c r="C5153" s="103"/>
      <c r="E5153" s="105"/>
      <c r="F5153" s="105"/>
      <c r="G5153" s="105"/>
      <c r="H5153" s="105"/>
      <c r="I5153" s="105"/>
      <c r="J5153" s="105"/>
      <c r="K5153" s="105"/>
      <c r="L5153" s="105"/>
      <c r="M5153" s="105"/>
      <c r="N5153" s="105"/>
      <c r="O5153" s="105"/>
    </row>
    <row r="5154" ht="12.75">
      <c r="C5154" s="103"/>
    </row>
    <row r="5155" spans="3:10" ht="12.75">
      <c r="C5155" s="103"/>
      <c r="H5155" s="105"/>
      <c r="I5155" s="105"/>
      <c r="J5155" s="105"/>
    </row>
    <row r="5156" ht="12.75">
      <c r="C5156" s="103"/>
    </row>
    <row r="5157" spans="3:10" ht="12.75">
      <c r="C5157" s="103"/>
      <c r="H5157" s="105"/>
      <c r="I5157" s="105"/>
      <c r="J5157" s="105"/>
    </row>
    <row r="5158" spans="3:10" ht="12.75">
      <c r="C5158" s="103"/>
      <c r="H5158" s="105"/>
      <c r="I5158" s="105"/>
      <c r="J5158" s="105"/>
    </row>
    <row r="5159" spans="3:10" ht="12.75">
      <c r="C5159" s="103"/>
      <c r="H5159" s="105"/>
      <c r="I5159" s="105"/>
      <c r="J5159" s="105"/>
    </row>
    <row r="5160" ht="12.75">
      <c r="C5160" s="103"/>
    </row>
    <row r="5161" ht="12.75">
      <c r="C5161" s="103"/>
    </row>
    <row r="5162" ht="12.75">
      <c r="C5162" s="103"/>
    </row>
    <row r="5163" ht="12.75">
      <c r="C5163" s="103"/>
    </row>
    <row r="5164" ht="12.75">
      <c r="C5164" s="103"/>
    </row>
    <row r="5165" ht="12.75">
      <c r="C5165" s="103"/>
    </row>
    <row r="5166" ht="12.75">
      <c r="C5166" s="103"/>
    </row>
    <row r="5167" ht="12.75">
      <c r="C5167" s="103"/>
    </row>
    <row r="5168" ht="12.75">
      <c r="C5168" s="103"/>
    </row>
    <row r="5169" ht="12.75">
      <c r="C5169" s="103"/>
    </row>
    <row r="5170" ht="12.75">
      <c r="C5170" s="103"/>
    </row>
    <row r="5171" ht="12.75">
      <c r="C5171" s="103"/>
    </row>
    <row r="5172" spans="3:6" ht="12.75">
      <c r="C5172" s="103"/>
      <c r="E5172" s="105"/>
      <c r="F5172" s="105"/>
    </row>
    <row r="5173" spans="3:6" ht="12.75">
      <c r="C5173" s="103"/>
      <c r="E5173" s="105"/>
      <c r="F5173" s="105"/>
    </row>
    <row r="5174" spans="3:6" ht="12.75">
      <c r="C5174" s="103"/>
      <c r="E5174" s="105"/>
      <c r="F5174" s="105"/>
    </row>
    <row r="5175" spans="3:6" ht="12.75">
      <c r="C5175" s="103"/>
      <c r="E5175" s="105"/>
      <c r="F5175" s="105"/>
    </row>
    <row r="5176" spans="3:6" ht="12.75">
      <c r="C5176" s="103"/>
      <c r="E5176" s="105"/>
      <c r="F5176" s="105"/>
    </row>
    <row r="5177" spans="3:6" ht="12.75">
      <c r="C5177" s="103"/>
      <c r="E5177" s="105"/>
      <c r="F5177" s="105"/>
    </row>
    <row r="5178" ht="12.75">
      <c r="C5178" s="103"/>
    </row>
    <row r="5179" spans="3:15" ht="12.75">
      <c r="C5179" s="103"/>
      <c r="H5179" s="105"/>
      <c r="I5179" s="105"/>
      <c r="M5179" s="105"/>
      <c r="N5179" s="105"/>
      <c r="O5179" s="105"/>
    </row>
    <row r="5180" spans="3:15" ht="12.75">
      <c r="C5180" s="103"/>
      <c r="I5180" s="105"/>
      <c r="N5180" s="105"/>
      <c r="O5180" s="105"/>
    </row>
    <row r="5181" spans="3:15" ht="12.75">
      <c r="C5181" s="103"/>
      <c r="N5181" s="105"/>
      <c r="O5181" s="105"/>
    </row>
    <row r="5182" spans="3:15" ht="12.75">
      <c r="C5182" s="103"/>
      <c r="I5182" s="105"/>
      <c r="N5182" s="105"/>
      <c r="O5182" s="105"/>
    </row>
    <row r="5183" spans="3:15" ht="12.75">
      <c r="C5183" s="103"/>
      <c r="G5183" s="105"/>
      <c r="I5183" s="105"/>
      <c r="L5183" s="105"/>
      <c r="N5183" s="105"/>
      <c r="O5183" s="105"/>
    </row>
    <row r="5184" spans="3:15" ht="12.75">
      <c r="C5184" s="103"/>
      <c r="G5184" s="105"/>
      <c r="H5184" s="105"/>
      <c r="I5184" s="105"/>
      <c r="L5184" s="105"/>
      <c r="M5184" s="105"/>
      <c r="N5184" s="105"/>
      <c r="O5184" s="105"/>
    </row>
    <row r="5185" ht="12.75">
      <c r="C5185" s="103"/>
    </row>
    <row r="5186" spans="3:15" ht="12.75">
      <c r="C5186" s="103"/>
      <c r="H5186" s="105"/>
      <c r="I5186" s="105"/>
      <c r="M5186" s="105"/>
      <c r="N5186" s="105"/>
      <c r="O5186" s="105"/>
    </row>
    <row r="5187" spans="3:15" ht="12.75">
      <c r="C5187" s="103"/>
      <c r="G5187" s="105"/>
      <c r="I5187" s="105"/>
      <c r="L5187" s="105"/>
      <c r="M5187" s="105"/>
      <c r="N5187" s="105"/>
      <c r="O5187" s="105"/>
    </row>
    <row r="5188" spans="3:15" ht="12.75">
      <c r="C5188" s="103"/>
      <c r="L5188" s="105"/>
      <c r="N5188" s="105"/>
      <c r="O5188" s="105"/>
    </row>
    <row r="5189" spans="3:15" ht="12.75">
      <c r="C5189" s="103"/>
      <c r="G5189" s="105"/>
      <c r="I5189" s="105"/>
      <c r="L5189" s="105"/>
      <c r="M5189" s="105"/>
      <c r="N5189" s="105"/>
      <c r="O5189" s="105"/>
    </row>
    <row r="5190" spans="3:15" ht="12.75">
      <c r="C5190" s="103"/>
      <c r="E5190" s="105"/>
      <c r="F5190" s="105"/>
      <c r="G5190" s="105"/>
      <c r="H5190" s="105"/>
      <c r="I5190" s="105"/>
      <c r="J5190" s="105"/>
      <c r="K5190" s="105"/>
      <c r="L5190" s="105"/>
      <c r="M5190" s="105"/>
      <c r="N5190" s="105"/>
      <c r="O5190" s="105"/>
    </row>
    <row r="5191" spans="3:15" ht="12.75">
      <c r="C5191" s="103"/>
      <c r="E5191" s="105"/>
      <c r="F5191" s="105"/>
      <c r="G5191" s="105"/>
      <c r="H5191" s="105"/>
      <c r="I5191" s="105"/>
      <c r="J5191" s="105"/>
      <c r="K5191" s="105"/>
      <c r="L5191" s="105"/>
      <c r="M5191" s="105"/>
      <c r="N5191" s="105"/>
      <c r="O5191" s="105"/>
    </row>
    <row r="5192" ht="12.75">
      <c r="C5192" s="103"/>
    </row>
    <row r="5193" spans="3:10" ht="12.75">
      <c r="C5193" s="103"/>
      <c r="H5193" s="105"/>
      <c r="I5193" s="105"/>
      <c r="J5193" s="105"/>
    </row>
    <row r="5194" ht="12.75">
      <c r="C5194" s="103"/>
    </row>
    <row r="5195" spans="3:9" ht="12.75">
      <c r="C5195" s="103"/>
      <c r="H5195" s="105"/>
      <c r="I5195" s="105"/>
    </row>
    <row r="5196" spans="3:10" ht="12.75">
      <c r="C5196" s="103"/>
      <c r="H5196" s="105"/>
      <c r="I5196" s="105"/>
      <c r="J5196" s="105"/>
    </row>
    <row r="5197" spans="3:10" ht="12.75">
      <c r="C5197" s="103"/>
      <c r="H5197" s="105"/>
      <c r="I5197" s="105"/>
      <c r="J5197" s="105"/>
    </row>
    <row r="5198" ht="12.75">
      <c r="C5198" s="103"/>
    </row>
    <row r="5199" ht="12.75">
      <c r="C5199" s="103"/>
    </row>
    <row r="5200" ht="12.75">
      <c r="C5200" s="103"/>
    </row>
    <row r="5201" ht="12.75">
      <c r="C5201" s="103"/>
    </row>
    <row r="5202" ht="12.75">
      <c r="C5202" s="103"/>
    </row>
    <row r="5203" ht="12.75">
      <c r="C5203" s="103"/>
    </row>
    <row r="5204" ht="12.75">
      <c r="C5204" s="103"/>
    </row>
    <row r="5205" ht="12.75">
      <c r="C5205" s="103"/>
    </row>
    <row r="5206" ht="12.75">
      <c r="C5206" s="103"/>
    </row>
    <row r="5207" ht="12.75">
      <c r="C5207" s="103"/>
    </row>
    <row r="5208" ht="12.75">
      <c r="C5208" s="103"/>
    </row>
    <row r="5209" ht="12.75">
      <c r="C5209" s="103"/>
    </row>
    <row r="5210" spans="3:6" ht="12.75">
      <c r="C5210" s="103"/>
      <c r="E5210" s="105"/>
      <c r="F5210" s="105"/>
    </row>
    <row r="5211" spans="3:6" ht="12.75">
      <c r="C5211" s="103"/>
      <c r="E5211" s="105"/>
      <c r="F5211" s="105"/>
    </row>
    <row r="5212" spans="3:6" ht="12.75">
      <c r="C5212" s="103"/>
      <c r="E5212" s="105"/>
      <c r="F5212" s="105"/>
    </row>
    <row r="5213" spans="3:6" ht="12.75">
      <c r="C5213" s="103"/>
      <c r="E5213" s="105"/>
      <c r="F5213" s="105"/>
    </row>
    <row r="5214" spans="3:6" ht="12.75">
      <c r="C5214" s="103"/>
      <c r="E5214" s="105"/>
      <c r="F5214" s="105"/>
    </row>
    <row r="5215" spans="3:6" ht="12.75">
      <c r="C5215" s="103"/>
      <c r="E5215" s="105"/>
      <c r="F5215" s="105"/>
    </row>
    <row r="5216" ht="12.75">
      <c r="C5216" s="103"/>
    </row>
    <row r="5217" spans="3:15" ht="12.75">
      <c r="C5217" s="103"/>
      <c r="H5217" s="105"/>
      <c r="I5217" s="105"/>
      <c r="M5217" s="105"/>
      <c r="N5217" s="105"/>
      <c r="O5217" s="105"/>
    </row>
    <row r="5218" spans="3:15" ht="12.75">
      <c r="C5218" s="103"/>
      <c r="G5218" s="105"/>
      <c r="H5218" s="105"/>
      <c r="I5218" s="105"/>
      <c r="L5218" s="105"/>
      <c r="M5218" s="105"/>
      <c r="N5218" s="105"/>
      <c r="O5218" s="105"/>
    </row>
    <row r="5219" spans="3:15" ht="12.75">
      <c r="C5219" s="103"/>
      <c r="G5219" s="105"/>
      <c r="H5219" s="105"/>
      <c r="I5219" s="105"/>
      <c r="L5219" s="105"/>
      <c r="M5219" s="105"/>
      <c r="N5219" s="105"/>
      <c r="O5219" s="105"/>
    </row>
    <row r="5220" spans="3:15" ht="12.75">
      <c r="C5220" s="103"/>
      <c r="G5220" s="105"/>
      <c r="H5220" s="105"/>
      <c r="I5220" s="105"/>
      <c r="L5220" s="105"/>
      <c r="M5220" s="105"/>
      <c r="N5220" s="105"/>
      <c r="O5220" s="105"/>
    </row>
    <row r="5221" spans="3:14" ht="12.75">
      <c r="C5221" s="103"/>
      <c r="I5221" s="105"/>
      <c r="N5221" s="105"/>
    </row>
    <row r="5222" spans="3:15" ht="12.75">
      <c r="C5222" s="103"/>
      <c r="G5222" s="105"/>
      <c r="H5222" s="105"/>
      <c r="I5222" s="105"/>
      <c r="L5222" s="105"/>
      <c r="M5222" s="105"/>
      <c r="N5222" s="105"/>
      <c r="O5222" s="105"/>
    </row>
    <row r="5223" ht="12.75">
      <c r="C5223" s="103"/>
    </row>
    <row r="5224" spans="3:15" ht="12.75">
      <c r="C5224" s="103"/>
      <c r="H5224" s="105"/>
      <c r="I5224" s="105"/>
      <c r="M5224" s="105"/>
      <c r="N5224" s="105"/>
      <c r="O5224" s="105"/>
    </row>
    <row r="5225" spans="3:15" ht="12.75">
      <c r="C5225" s="103"/>
      <c r="F5225" s="105"/>
      <c r="G5225" s="105"/>
      <c r="H5225" s="105"/>
      <c r="I5225" s="105"/>
      <c r="K5225" s="105"/>
      <c r="L5225" s="105"/>
      <c r="M5225" s="105"/>
      <c r="N5225" s="105"/>
      <c r="O5225" s="105"/>
    </row>
    <row r="5226" spans="3:15" ht="12.75">
      <c r="C5226" s="103"/>
      <c r="E5226" s="105"/>
      <c r="F5226" s="105"/>
      <c r="G5226" s="105"/>
      <c r="H5226" s="105"/>
      <c r="I5226" s="105"/>
      <c r="J5226" s="105"/>
      <c r="K5226" s="105"/>
      <c r="L5226" s="105"/>
      <c r="M5226" s="105"/>
      <c r="N5226" s="105"/>
      <c r="O5226" s="105"/>
    </row>
    <row r="5227" spans="3:15" ht="12.75">
      <c r="C5227" s="103"/>
      <c r="E5227" s="105"/>
      <c r="F5227" s="105"/>
      <c r="G5227" s="105"/>
      <c r="H5227" s="105"/>
      <c r="I5227" s="105"/>
      <c r="K5227" s="105"/>
      <c r="L5227" s="105"/>
      <c r="M5227" s="105"/>
      <c r="N5227" s="105"/>
      <c r="O5227" s="105"/>
    </row>
    <row r="5228" spans="3:14" ht="12.75">
      <c r="C5228" s="103"/>
      <c r="G5228" s="105"/>
      <c r="H5228" s="105"/>
      <c r="I5228" s="105"/>
      <c r="K5228" s="105"/>
      <c r="L5228" s="105"/>
      <c r="M5228" s="105"/>
      <c r="N5228" s="105"/>
    </row>
    <row r="5229" spans="3:15" ht="12.75">
      <c r="C5229" s="103"/>
      <c r="E5229" s="105"/>
      <c r="F5229" s="105"/>
      <c r="G5229" s="105"/>
      <c r="H5229" s="105"/>
      <c r="I5229" s="105"/>
      <c r="J5229" s="105"/>
      <c r="K5229" s="105"/>
      <c r="L5229" s="105"/>
      <c r="M5229" s="105"/>
      <c r="N5229" s="105"/>
      <c r="O5229" s="105"/>
    </row>
    <row r="5230" ht="12.75">
      <c r="C5230" s="103"/>
    </row>
    <row r="5231" spans="3:10" ht="12.75">
      <c r="C5231" s="103"/>
      <c r="H5231" s="105"/>
      <c r="I5231" s="105"/>
      <c r="J5231" s="105"/>
    </row>
    <row r="5232" ht="12.75">
      <c r="C5232" s="103"/>
    </row>
    <row r="5233" spans="3:9" ht="12.75">
      <c r="C5233" s="103"/>
      <c r="H5233" s="105"/>
      <c r="I5233" s="105"/>
    </row>
    <row r="5234" spans="3:10" ht="12.75">
      <c r="C5234" s="103"/>
      <c r="H5234" s="105"/>
      <c r="I5234" s="105"/>
      <c r="J5234" s="105"/>
    </row>
    <row r="5235" spans="3:10" ht="12.75">
      <c r="C5235" s="103"/>
      <c r="H5235" s="105"/>
      <c r="I5235" s="105"/>
      <c r="J5235" s="105"/>
    </row>
    <row r="5236" ht="12.75">
      <c r="C5236" s="103"/>
    </row>
    <row r="5237" ht="12.75">
      <c r="C5237" s="103"/>
    </row>
    <row r="5238" ht="12.75">
      <c r="C5238" s="103"/>
    </row>
    <row r="5239" ht="12.75">
      <c r="C5239" s="103"/>
    </row>
    <row r="5240" ht="12.75">
      <c r="C5240" s="103"/>
    </row>
    <row r="5241" ht="12.75">
      <c r="C5241" s="103"/>
    </row>
    <row r="5242" ht="12.75">
      <c r="C5242" s="103"/>
    </row>
    <row r="5243" ht="12.75">
      <c r="C5243" s="103"/>
    </row>
    <row r="5244" ht="12.75">
      <c r="C5244" s="103"/>
    </row>
    <row r="5245" ht="12.75">
      <c r="C5245" s="103"/>
    </row>
    <row r="5246" ht="12.75">
      <c r="C5246" s="103"/>
    </row>
    <row r="5247" ht="12.75">
      <c r="C5247" s="103"/>
    </row>
    <row r="5248" spans="3:6" ht="12.75">
      <c r="C5248" s="103"/>
      <c r="E5248" s="105"/>
      <c r="F5248" s="105"/>
    </row>
    <row r="5249" spans="3:6" ht="12.75">
      <c r="C5249" s="103"/>
      <c r="E5249" s="105"/>
      <c r="F5249" s="105"/>
    </row>
    <row r="5250" spans="3:6" ht="12.75">
      <c r="C5250" s="103"/>
      <c r="E5250" s="105"/>
      <c r="F5250" s="105"/>
    </row>
    <row r="5251" spans="3:6" ht="12.75">
      <c r="C5251" s="103"/>
      <c r="E5251" s="105"/>
      <c r="F5251" s="105"/>
    </row>
    <row r="5252" spans="3:6" ht="12.75">
      <c r="C5252" s="103"/>
      <c r="E5252" s="105"/>
      <c r="F5252" s="105"/>
    </row>
    <row r="5253" spans="3:6" ht="12.75">
      <c r="C5253" s="103"/>
      <c r="E5253" s="105"/>
      <c r="F5253" s="105"/>
    </row>
    <row r="5254" ht="12.75">
      <c r="C5254" s="103"/>
    </row>
    <row r="5255" spans="3:15" ht="12.75">
      <c r="C5255" s="103"/>
      <c r="G5255" s="105"/>
      <c r="H5255" s="105"/>
      <c r="I5255" s="105"/>
      <c r="L5255" s="105"/>
      <c r="M5255" s="105"/>
      <c r="N5255" s="105"/>
      <c r="O5255" s="105"/>
    </row>
    <row r="5256" spans="3:15" ht="12.75">
      <c r="C5256" s="103"/>
      <c r="G5256" s="105"/>
      <c r="H5256" s="105"/>
      <c r="I5256" s="105"/>
      <c r="L5256" s="105"/>
      <c r="M5256" s="105"/>
      <c r="N5256" s="105"/>
      <c r="O5256" s="105"/>
    </row>
    <row r="5257" spans="3:15" ht="12.75">
      <c r="C5257" s="103"/>
      <c r="I5257" s="105"/>
      <c r="N5257" s="105"/>
      <c r="O5257" s="105"/>
    </row>
    <row r="5258" spans="3:15" ht="12.75">
      <c r="C5258" s="103"/>
      <c r="I5258" s="105"/>
      <c r="N5258" s="105"/>
      <c r="O5258" s="105"/>
    </row>
    <row r="5259" spans="3:15" ht="12.75">
      <c r="C5259" s="103"/>
      <c r="G5259" s="105"/>
      <c r="H5259" s="105"/>
      <c r="I5259" s="105"/>
      <c r="L5259" s="105"/>
      <c r="M5259" s="105"/>
      <c r="N5259" s="105"/>
      <c r="O5259" s="105"/>
    </row>
    <row r="5260" spans="3:15" ht="12.75">
      <c r="C5260" s="103"/>
      <c r="G5260" s="105"/>
      <c r="H5260" s="105"/>
      <c r="I5260" s="105"/>
      <c r="L5260" s="105"/>
      <c r="M5260" s="105"/>
      <c r="N5260" s="105"/>
      <c r="O5260" s="105"/>
    </row>
    <row r="5261" ht="12.75">
      <c r="C5261" s="103"/>
    </row>
    <row r="5262" spans="3:15" ht="12.75">
      <c r="C5262" s="103"/>
      <c r="G5262" s="105"/>
      <c r="H5262" s="105"/>
      <c r="I5262" s="105"/>
      <c r="L5262" s="105"/>
      <c r="M5262" s="105"/>
      <c r="N5262" s="105"/>
      <c r="O5262" s="105"/>
    </row>
    <row r="5263" spans="3:15" ht="12.75">
      <c r="C5263" s="103"/>
      <c r="F5263" s="105"/>
      <c r="G5263" s="105"/>
      <c r="H5263" s="105"/>
      <c r="I5263" s="105"/>
      <c r="K5263" s="105"/>
      <c r="L5263" s="105"/>
      <c r="M5263" s="105"/>
      <c r="N5263" s="105"/>
      <c r="O5263" s="105"/>
    </row>
    <row r="5264" spans="3:15" ht="12.75">
      <c r="C5264" s="103"/>
      <c r="F5264" s="105"/>
      <c r="G5264" s="105"/>
      <c r="H5264" s="105"/>
      <c r="I5264" s="105"/>
      <c r="K5264" s="105"/>
      <c r="L5264" s="105"/>
      <c r="M5264" s="105"/>
      <c r="N5264" s="105"/>
      <c r="O5264" s="105"/>
    </row>
    <row r="5265" spans="3:15" ht="12.75">
      <c r="C5265" s="103"/>
      <c r="F5265" s="105"/>
      <c r="G5265" s="105"/>
      <c r="H5265" s="105"/>
      <c r="I5265" s="105"/>
      <c r="K5265" s="105"/>
      <c r="L5265" s="105"/>
      <c r="M5265" s="105"/>
      <c r="N5265" s="105"/>
      <c r="O5265" s="105"/>
    </row>
    <row r="5266" spans="3:15" ht="12.75">
      <c r="C5266" s="103"/>
      <c r="E5266" s="105"/>
      <c r="F5266" s="105"/>
      <c r="G5266" s="105"/>
      <c r="H5266" s="105"/>
      <c r="I5266" s="105"/>
      <c r="J5266" s="105"/>
      <c r="K5266" s="105"/>
      <c r="L5266" s="105"/>
      <c r="M5266" s="105"/>
      <c r="N5266" s="105"/>
      <c r="O5266" s="105"/>
    </row>
    <row r="5267" spans="3:15" ht="12.75">
      <c r="C5267" s="103"/>
      <c r="E5267" s="105"/>
      <c r="F5267" s="105"/>
      <c r="G5267" s="105"/>
      <c r="H5267" s="105"/>
      <c r="I5267" s="105"/>
      <c r="J5267" s="105"/>
      <c r="K5267" s="105"/>
      <c r="L5267" s="105"/>
      <c r="M5267" s="105"/>
      <c r="N5267" s="105"/>
      <c r="O5267" s="105"/>
    </row>
    <row r="5268" ht="12.75">
      <c r="C5268" s="103"/>
    </row>
    <row r="5269" spans="3:10" ht="12.75">
      <c r="C5269" s="103"/>
      <c r="H5269" s="105"/>
      <c r="I5269" s="105"/>
      <c r="J5269" s="105"/>
    </row>
    <row r="5270" ht="12.75">
      <c r="C5270" s="103"/>
    </row>
    <row r="5271" spans="3:10" ht="12.75">
      <c r="C5271" s="103"/>
      <c r="H5271" s="105"/>
      <c r="I5271" s="105"/>
      <c r="J5271" s="105"/>
    </row>
    <row r="5272" spans="3:10" ht="12.75">
      <c r="C5272" s="103"/>
      <c r="H5272" s="105"/>
      <c r="I5272" s="105"/>
      <c r="J5272" s="105"/>
    </row>
    <row r="5273" spans="3:10" ht="12.75">
      <c r="C5273" s="103"/>
      <c r="H5273" s="105"/>
      <c r="I5273" s="105"/>
      <c r="J5273" s="105"/>
    </row>
    <row r="5274" ht="12.75">
      <c r="C5274" s="103"/>
    </row>
    <row r="5275" ht="12.75">
      <c r="C5275" s="103"/>
    </row>
    <row r="5276" ht="12.75">
      <c r="C5276" s="103"/>
    </row>
    <row r="5277" ht="12.75">
      <c r="C5277" s="103"/>
    </row>
    <row r="5278" ht="12.75">
      <c r="C5278" s="103"/>
    </row>
    <row r="5279" ht="12.75">
      <c r="C5279" s="103"/>
    </row>
    <row r="5280" ht="12.75">
      <c r="C5280" s="103"/>
    </row>
    <row r="5281" ht="12.75">
      <c r="C5281" s="103"/>
    </row>
    <row r="5282" ht="12.75">
      <c r="C5282" s="103"/>
    </row>
    <row r="5283" ht="12.75">
      <c r="C5283" s="103"/>
    </row>
    <row r="5284" ht="12.75">
      <c r="C5284" s="103"/>
    </row>
    <row r="5285" ht="12.75">
      <c r="C5285" s="103"/>
    </row>
    <row r="5286" spans="3:6" ht="12.75">
      <c r="C5286" s="103"/>
      <c r="E5286" s="105"/>
      <c r="F5286" s="105"/>
    </row>
    <row r="5287" spans="3:6" ht="12.75">
      <c r="C5287" s="103"/>
      <c r="E5287" s="105"/>
      <c r="F5287" s="105"/>
    </row>
    <row r="5288" spans="3:6" ht="12.75">
      <c r="C5288" s="103"/>
      <c r="E5288" s="105"/>
      <c r="F5288" s="105"/>
    </row>
    <row r="5289" spans="3:6" ht="12.75">
      <c r="C5289" s="103"/>
      <c r="E5289" s="105"/>
      <c r="F5289" s="105"/>
    </row>
    <row r="5290" spans="3:6" ht="12.75">
      <c r="C5290" s="103"/>
      <c r="E5290" s="105"/>
      <c r="F5290" s="105"/>
    </row>
    <row r="5291" spans="3:6" ht="12.75">
      <c r="C5291" s="103"/>
      <c r="E5291" s="105"/>
      <c r="F5291" s="105"/>
    </row>
    <row r="5292" ht="12.75">
      <c r="C5292" s="103"/>
    </row>
    <row r="5293" spans="3:14" ht="12.75">
      <c r="C5293" s="103"/>
      <c r="H5293" s="105"/>
      <c r="I5293" s="105"/>
      <c r="M5293" s="105"/>
      <c r="N5293" s="105"/>
    </row>
    <row r="5294" spans="3:15" ht="12.75">
      <c r="C5294" s="103"/>
      <c r="I5294" s="105"/>
      <c r="M5294" s="105"/>
      <c r="N5294" s="105"/>
      <c r="O5294" s="105"/>
    </row>
    <row r="5295" spans="3:15" ht="12.75">
      <c r="C5295" s="103"/>
      <c r="G5295" s="105"/>
      <c r="H5295" s="105"/>
      <c r="I5295" s="105"/>
      <c r="L5295" s="105"/>
      <c r="M5295" s="105"/>
      <c r="N5295" s="105"/>
      <c r="O5295" s="105"/>
    </row>
    <row r="5296" spans="3:15" ht="12.75">
      <c r="C5296" s="103"/>
      <c r="G5296" s="105"/>
      <c r="I5296" s="105"/>
      <c r="L5296" s="105"/>
      <c r="N5296" s="105"/>
      <c r="O5296" s="105"/>
    </row>
    <row r="5297" spans="3:15" ht="12.75">
      <c r="C5297" s="103"/>
      <c r="G5297" s="105"/>
      <c r="H5297" s="105"/>
      <c r="I5297" s="105"/>
      <c r="L5297" s="105"/>
      <c r="M5297" s="105"/>
      <c r="N5297" s="105"/>
      <c r="O5297" s="105"/>
    </row>
    <row r="5298" spans="3:15" ht="12.75">
      <c r="C5298" s="103"/>
      <c r="G5298" s="105"/>
      <c r="H5298" s="105"/>
      <c r="I5298" s="105"/>
      <c r="L5298" s="105"/>
      <c r="M5298" s="105"/>
      <c r="N5298" s="105"/>
      <c r="O5298" s="105"/>
    </row>
    <row r="5299" ht="12.75">
      <c r="C5299" s="103"/>
    </row>
    <row r="5300" spans="3:14" ht="12.75">
      <c r="C5300" s="103"/>
      <c r="H5300" s="105"/>
      <c r="I5300" s="105"/>
      <c r="M5300" s="105"/>
      <c r="N5300" s="105"/>
    </row>
    <row r="5301" spans="3:15" ht="12.75">
      <c r="C5301" s="103"/>
      <c r="H5301" s="105"/>
      <c r="I5301" s="105"/>
      <c r="L5301" s="105"/>
      <c r="M5301" s="105"/>
      <c r="N5301" s="105"/>
      <c r="O5301" s="105"/>
    </row>
    <row r="5302" spans="3:15" ht="12.75">
      <c r="C5302" s="103"/>
      <c r="E5302" s="105"/>
      <c r="F5302" s="105"/>
      <c r="G5302" s="105"/>
      <c r="H5302" s="105"/>
      <c r="I5302" s="105"/>
      <c r="J5302" s="105"/>
      <c r="K5302" s="105"/>
      <c r="L5302" s="105"/>
      <c r="M5302" s="105"/>
      <c r="N5302" s="105"/>
      <c r="O5302" s="105"/>
    </row>
    <row r="5303" spans="3:15" ht="12.75">
      <c r="C5303" s="103"/>
      <c r="E5303" s="105"/>
      <c r="F5303" s="105"/>
      <c r="G5303" s="105"/>
      <c r="H5303" s="105"/>
      <c r="I5303" s="105"/>
      <c r="K5303" s="105"/>
      <c r="L5303" s="105"/>
      <c r="M5303" s="105"/>
      <c r="N5303" s="105"/>
      <c r="O5303" s="105"/>
    </row>
    <row r="5304" spans="3:15" ht="12.75">
      <c r="C5304" s="103"/>
      <c r="E5304" s="105"/>
      <c r="F5304" s="105"/>
      <c r="G5304" s="105"/>
      <c r="H5304" s="105"/>
      <c r="I5304" s="105"/>
      <c r="J5304" s="105"/>
      <c r="K5304" s="105"/>
      <c r="L5304" s="105"/>
      <c r="M5304" s="105"/>
      <c r="N5304" s="105"/>
      <c r="O5304" s="105"/>
    </row>
    <row r="5305" spans="3:15" ht="12.75">
      <c r="C5305" s="103"/>
      <c r="E5305" s="105"/>
      <c r="F5305" s="105"/>
      <c r="G5305" s="105"/>
      <c r="H5305" s="105"/>
      <c r="I5305" s="105"/>
      <c r="J5305" s="105"/>
      <c r="K5305" s="105"/>
      <c r="L5305" s="105"/>
      <c r="M5305" s="105"/>
      <c r="N5305" s="105"/>
      <c r="O5305" s="105"/>
    </row>
    <row r="5306" ht="12.75">
      <c r="C5306" s="103"/>
    </row>
    <row r="5307" spans="3:10" ht="12.75">
      <c r="C5307" s="103"/>
      <c r="H5307" s="105"/>
      <c r="I5307" s="105"/>
      <c r="J5307" s="105"/>
    </row>
    <row r="5308" ht="12.75">
      <c r="C5308" s="103"/>
    </row>
    <row r="5309" spans="3:9" ht="12.75">
      <c r="C5309" s="103"/>
      <c r="H5309" s="105"/>
      <c r="I5309" s="105"/>
    </row>
    <row r="5310" spans="3:10" ht="12.75">
      <c r="C5310" s="103"/>
      <c r="H5310" s="105"/>
      <c r="I5310" s="105"/>
      <c r="J5310" s="105"/>
    </row>
    <row r="5311" spans="3:10" ht="12.75">
      <c r="C5311" s="103"/>
      <c r="H5311" s="105"/>
      <c r="I5311" s="105"/>
      <c r="J5311" s="105"/>
    </row>
    <row r="5312" ht="12.75">
      <c r="C5312" s="103"/>
    </row>
    <row r="5313" ht="12.75">
      <c r="C5313" s="103"/>
    </row>
    <row r="5314" ht="12.75">
      <c r="C5314" s="103"/>
    </row>
    <row r="5315" ht="12.75">
      <c r="C5315" s="103"/>
    </row>
    <row r="5316" ht="12.75">
      <c r="C5316" s="103"/>
    </row>
    <row r="5317" ht="12.75">
      <c r="C5317" s="103"/>
    </row>
    <row r="5318" ht="12.75">
      <c r="C5318" s="103"/>
    </row>
    <row r="5319" ht="12.75">
      <c r="C5319" s="103"/>
    </row>
    <row r="5320" ht="12.75">
      <c r="C5320" s="103"/>
    </row>
    <row r="5321" ht="12.75">
      <c r="C5321" s="103"/>
    </row>
    <row r="5322" ht="12.75">
      <c r="C5322" s="103"/>
    </row>
    <row r="5323" ht="12.75">
      <c r="C5323" s="103"/>
    </row>
    <row r="5324" spans="3:6" ht="12.75">
      <c r="C5324" s="103"/>
      <c r="E5324" s="105"/>
      <c r="F5324" s="105"/>
    </row>
    <row r="5325" spans="3:6" ht="12.75">
      <c r="C5325" s="103"/>
      <c r="E5325" s="105"/>
      <c r="F5325" s="105"/>
    </row>
    <row r="5326" spans="3:6" ht="12.75">
      <c r="C5326" s="103"/>
      <c r="E5326" s="105"/>
      <c r="F5326" s="105"/>
    </row>
    <row r="5327" spans="3:6" ht="12.75">
      <c r="C5327" s="103"/>
      <c r="E5327" s="105"/>
      <c r="F5327" s="105"/>
    </row>
    <row r="5328" spans="3:6" ht="12.75">
      <c r="C5328" s="103"/>
      <c r="E5328" s="105"/>
      <c r="F5328" s="105"/>
    </row>
    <row r="5329" spans="3:6" ht="12.75">
      <c r="C5329" s="103"/>
      <c r="E5329" s="105"/>
      <c r="F5329" s="105"/>
    </row>
    <row r="5330" ht="12.75">
      <c r="C5330" s="103"/>
    </row>
    <row r="5331" spans="3:15" ht="12.75">
      <c r="C5331" s="103"/>
      <c r="G5331" s="105"/>
      <c r="H5331" s="105"/>
      <c r="I5331" s="105"/>
      <c r="L5331" s="105"/>
      <c r="M5331" s="105"/>
      <c r="N5331" s="105"/>
      <c r="O5331" s="105"/>
    </row>
    <row r="5332" spans="3:15" ht="12.75">
      <c r="C5332" s="103"/>
      <c r="G5332" s="105"/>
      <c r="H5332" s="105"/>
      <c r="I5332" s="105"/>
      <c r="L5332" s="105"/>
      <c r="M5332" s="105"/>
      <c r="N5332" s="105"/>
      <c r="O5332" s="105"/>
    </row>
    <row r="5333" spans="3:15" ht="12.75">
      <c r="C5333" s="103"/>
      <c r="G5333" s="105"/>
      <c r="H5333" s="105"/>
      <c r="I5333" s="105"/>
      <c r="L5333" s="105"/>
      <c r="M5333" s="105"/>
      <c r="N5333" s="105"/>
      <c r="O5333" s="105"/>
    </row>
    <row r="5334" spans="3:15" ht="12.75">
      <c r="C5334" s="103"/>
      <c r="E5334" s="105"/>
      <c r="G5334" s="105"/>
      <c r="H5334" s="105"/>
      <c r="I5334" s="105"/>
      <c r="J5334" s="105"/>
      <c r="L5334" s="105"/>
      <c r="M5334" s="105"/>
      <c r="N5334" s="105"/>
      <c r="O5334" s="105"/>
    </row>
    <row r="5335" spans="3:15" ht="12.75">
      <c r="C5335" s="103"/>
      <c r="H5335" s="105"/>
      <c r="I5335" s="105"/>
      <c r="M5335" s="105"/>
      <c r="N5335" s="105"/>
      <c r="O5335" s="105"/>
    </row>
    <row r="5336" spans="3:15" ht="12.75">
      <c r="C5336" s="103"/>
      <c r="E5336" s="105"/>
      <c r="G5336" s="105"/>
      <c r="H5336" s="105"/>
      <c r="I5336" s="105"/>
      <c r="J5336" s="105"/>
      <c r="L5336" s="105"/>
      <c r="M5336" s="105"/>
      <c r="N5336" s="105"/>
      <c r="O5336" s="105"/>
    </row>
    <row r="5337" ht="12.75">
      <c r="C5337" s="103"/>
    </row>
    <row r="5338" spans="3:15" ht="12.75">
      <c r="C5338" s="103"/>
      <c r="G5338" s="105"/>
      <c r="H5338" s="105"/>
      <c r="I5338" s="105"/>
      <c r="L5338" s="105"/>
      <c r="M5338" s="105"/>
      <c r="N5338" s="105"/>
      <c r="O5338" s="105"/>
    </row>
    <row r="5339" spans="3:15" ht="12.75">
      <c r="C5339" s="103"/>
      <c r="F5339" s="105"/>
      <c r="G5339" s="105"/>
      <c r="H5339" s="105"/>
      <c r="I5339" s="105"/>
      <c r="K5339" s="105"/>
      <c r="L5339" s="105"/>
      <c r="M5339" s="105"/>
      <c r="N5339" s="105"/>
      <c r="O5339" s="105"/>
    </row>
    <row r="5340" spans="3:15" ht="12.75">
      <c r="C5340" s="103"/>
      <c r="E5340" s="105"/>
      <c r="F5340" s="105"/>
      <c r="G5340" s="105"/>
      <c r="H5340" s="105"/>
      <c r="I5340" s="105"/>
      <c r="J5340" s="105"/>
      <c r="K5340" s="105"/>
      <c r="L5340" s="105"/>
      <c r="M5340" s="105"/>
      <c r="N5340" s="105"/>
      <c r="O5340" s="105"/>
    </row>
    <row r="5341" spans="3:15" ht="12.75">
      <c r="C5341" s="103"/>
      <c r="E5341" s="105"/>
      <c r="F5341" s="105"/>
      <c r="G5341" s="105"/>
      <c r="H5341" s="105"/>
      <c r="I5341" s="105"/>
      <c r="J5341" s="105"/>
      <c r="K5341" s="105"/>
      <c r="L5341" s="105"/>
      <c r="M5341" s="105"/>
      <c r="N5341" s="105"/>
      <c r="O5341" s="105"/>
    </row>
    <row r="5342" spans="3:15" ht="12.75">
      <c r="C5342" s="103"/>
      <c r="E5342" s="105"/>
      <c r="F5342" s="105"/>
      <c r="G5342" s="105"/>
      <c r="H5342" s="105"/>
      <c r="I5342" s="105"/>
      <c r="J5342" s="105"/>
      <c r="K5342" s="105"/>
      <c r="L5342" s="105"/>
      <c r="M5342" s="105"/>
      <c r="N5342" s="105"/>
      <c r="O5342" s="105"/>
    </row>
    <row r="5343" spans="3:15" ht="12.75">
      <c r="C5343" s="103"/>
      <c r="E5343" s="105"/>
      <c r="F5343" s="105"/>
      <c r="G5343" s="105"/>
      <c r="H5343" s="105"/>
      <c r="I5343" s="105"/>
      <c r="J5343" s="105"/>
      <c r="K5343" s="105"/>
      <c r="L5343" s="105"/>
      <c r="M5343" s="105"/>
      <c r="N5343" s="105"/>
      <c r="O5343" s="105"/>
    </row>
    <row r="5344" ht="12.75">
      <c r="C5344" s="103"/>
    </row>
    <row r="5345" spans="3:10" ht="12.75">
      <c r="C5345" s="103"/>
      <c r="H5345" s="105"/>
      <c r="I5345" s="105"/>
      <c r="J5345" s="105"/>
    </row>
    <row r="5346" ht="12.75">
      <c r="C5346" s="103"/>
    </row>
    <row r="5347" spans="3:10" ht="12.75">
      <c r="C5347" s="103"/>
      <c r="H5347" s="105"/>
      <c r="I5347" s="105"/>
      <c r="J5347" s="105"/>
    </row>
    <row r="5348" spans="3:10" ht="12.75">
      <c r="C5348" s="103"/>
      <c r="H5348" s="105"/>
      <c r="I5348" s="105"/>
      <c r="J5348" s="105"/>
    </row>
    <row r="5349" spans="3:10" ht="12.75">
      <c r="C5349" s="103"/>
      <c r="H5349" s="105"/>
      <c r="I5349" s="105"/>
      <c r="J5349" s="105"/>
    </row>
    <row r="5350" ht="12.75">
      <c r="C5350" s="103"/>
    </row>
    <row r="5351" ht="12.75">
      <c r="C5351" s="103"/>
    </row>
    <row r="5352" ht="12.75">
      <c r="C5352" s="103"/>
    </row>
    <row r="5353" ht="12.75">
      <c r="C5353" s="103"/>
    </row>
    <row r="5354" ht="12.75">
      <c r="C5354" s="103"/>
    </row>
    <row r="5355" ht="12.75">
      <c r="C5355" s="103"/>
    </row>
    <row r="5356" ht="12.75">
      <c r="C5356" s="103"/>
    </row>
    <row r="5357" ht="12.75">
      <c r="C5357" s="103"/>
    </row>
    <row r="5358" ht="12.75">
      <c r="C5358" s="103"/>
    </row>
    <row r="5359" ht="12.75">
      <c r="C5359" s="103"/>
    </row>
    <row r="5360" ht="12.75">
      <c r="C5360" s="103"/>
    </row>
    <row r="5361" ht="12.75">
      <c r="C5361" s="103"/>
    </row>
    <row r="5362" spans="3:6" ht="12.75">
      <c r="C5362" s="103"/>
      <c r="E5362" s="105"/>
      <c r="F5362" s="105"/>
    </row>
    <row r="5363" spans="3:6" ht="12.75">
      <c r="C5363" s="103"/>
      <c r="E5363" s="105"/>
      <c r="F5363" s="105"/>
    </row>
    <row r="5364" spans="3:6" ht="12.75">
      <c r="C5364" s="103"/>
      <c r="E5364" s="105"/>
      <c r="F5364" s="105"/>
    </row>
    <row r="5365" spans="3:6" ht="12.75">
      <c r="C5365" s="103"/>
      <c r="E5365" s="105"/>
      <c r="F5365" s="105"/>
    </row>
    <row r="5366" spans="3:6" ht="12.75">
      <c r="C5366" s="103"/>
      <c r="E5366" s="105"/>
      <c r="F5366" s="105"/>
    </row>
    <row r="5367" spans="3:6" ht="12.75">
      <c r="C5367" s="103"/>
      <c r="E5367" s="105"/>
      <c r="F5367" s="105"/>
    </row>
    <row r="5368" ht="12.75">
      <c r="C5368" s="103"/>
    </row>
    <row r="5369" spans="3:15" ht="12.75">
      <c r="C5369" s="103"/>
      <c r="G5369" s="105"/>
      <c r="H5369" s="105"/>
      <c r="I5369" s="105"/>
      <c r="L5369" s="105"/>
      <c r="M5369" s="105"/>
      <c r="N5369" s="105"/>
      <c r="O5369" s="105"/>
    </row>
    <row r="5370" spans="3:15" ht="12.75">
      <c r="C5370" s="103"/>
      <c r="F5370" s="105"/>
      <c r="G5370" s="105"/>
      <c r="H5370" s="105"/>
      <c r="I5370" s="105"/>
      <c r="K5370" s="105"/>
      <c r="L5370" s="105"/>
      <c r="M5370" s="105"/>
      <c r="N5370" s="105"/>
      <c r="O5370" s="105"/>
    </row>
    <row r="5371" spans="3:15" ht="12.75">
      <c r="C5371" s="103"/>
      <c r="E5371" s="105"/>
      <c r="G5371" s="105"/>
      <c r="H5371" s="105"/>
      <c r="I5371" s="105"/>
      <c r="J5371" s="105"/>
      <c r="L5371" s="105"/>
      <c r="M5371" s="105"/>
      <c r="N5371" s="105"/>
      <c r="O5371" s="105"/>
    </row>
    <row r="5372" spans="3:15" ht="12.75">
      <c r="C5372" s="103"/>
      <c r="E5372" s="105"/>
      <c r="G5372" s="105"/>
      <c r="H5372" s="105"/>
      <c r="I5372" s="105"/>
      <c r="J5372" s="105"/>
      <c r="L5372" s="105"/>
      <c r="M5372" s="105"/>
      <c r="N5372" s="105"/>
      <c r="O5372" s="105"/>
    </row>
    <row r="5373" spans="3:15" ht="12.75">
      <c r="C5373" s="103"/>
      <c r="G5373" s="105"/>
      <c r="H5373" s="105"/>
      <c r="I5373" s="105"/>
      <c r="L5373" s="105"/>
      <c r="M5373" s="105"/>
      <c r="N5373" s="105"/>
      <c r="O5373" s="105"/>
    </row>
    <row r="5374" spans="3:15" ht="12.75">
      <c r="C5374" s="103"/>
      <c r="E5374" s="105"/>
      <c r="F5374" s="105"/>
      <c r="G5374" s="105"/>
      <c r="H5374" s="105"/>
      <c r="I5374" s="105"/>
      <c r="J5374" s="105"/>
      <c r="K5374" s="105"/>
      <c r="L5374" s="105"/>
      <c r="M5374" s="105"/>
      <c r="N5374" s="105"/>
      <c r="O5374" s="105"/>
    </row>
    <row r="5375" ht="12.75">
      <c r="C5375" s="103"/>
    </row>
    <row r="5376" spans="3:15" ht="12.75">
      <c r="C5376" s="103"/>
      <c r="G5376" s="105"/>
      <c r="H5376" s="105"/>
      <c r="I5376" s="105"/>
      <c r="L5376" s="105"/>
      <c r="M5376" s="105"/>
      <c r="N5376" s="105"/>
      <c r="O5376" s="105"/>
    </row>
    <row r="5377" spans="3:15" ht="12.75">
      <c r="C5377" s="103"/>
      <c r="E5377" s="105"/>
      <c r="F5377" s="105"/>
      <c r="G5377" s="105"/>
      <c r="H5377" s="105"/>
      <c r="I5377" s="105"/>
      <c r="J5377" s="105"/>
      <c r="K5377" s="105"/>
      <c r="L5377" s="105"/>
      <c r="M5377" s="105"/>
      <c r="N5377" s="105"/>
      <c r="O5377" s="105"/>
    </row>
    <row r="5378" spans="3:15" ht="12.75">
      <c r="C5378" s="103"/>
      <c r="E5378" s="105"/>
      <c r="F5378" s="105"/>
      <c r="G5378" s="105"/>
      <c r="H5378" s="105"/>
      <c r="I5378" s="105"/>
      <c r="J5378" s="105"/>
      <c r="K5378" s="105"/>
      <c r="L5378" s="105"/>
      <c r="M5378" s="105"/>
      <c r="N5378" s="105"/>
      <c r="O5378" s="105"/>
    </row>
    <row r="5379" spans="3:15" ht="12.75">
      <c r="C5379" s="103"/>
      <c r="E5379" s="105"/>
      <c r="F5379" s="105"/>
      <c r="G5379" s="105"/>
      <c r="H5379" s="105"/>
      <c r="I5379" s="105"/>
      <c r="J5379" s="105"/>
      <c r="K5379" s="105"/>
      <c r="L5379" s="105"/>
      <c r="M5379" s="105"/>
      <c r="N5379" s="105"/>
      <c r="O5379" s="105"/>
    </row>
    <row r="5380" spans="3:15" ht="12.75">
      <c r="C5380" s="103"/>
      <c r="E5380" s="105"/>
      <c r="F5380" s="105"/>
      <c r="G5380" s="105"/>
      <c r="H5380" s="105"/>
      <c r="I5380" s="105"/>
      <c r="J5380" s="105"/>
      <c r="K5380" s="105"/>
      <c r="L5380" s="105"/>
      <c r="M5380" s="105"/>
      <c r="N5380" s="105"/>
      <c r="O5380" s="105"/>
    </row>
    <row r="5381" spans="3:15" ht="12.75">
      <c r="C5381" s="103"/>
      <c r="E5381" s="105"/>
      <c r="F5381" s="105"/>
      <c r="G5381" s="105"/>
      <c r="H5381" s="105"/>
      <c r="I5381" s="105"/>
      <c r="J5381" s="105"/>
      <c r="K5381" s="105"/>
      <c r="L5381" s="105"/>
      <c r="M5381" s="105"/>
      <c r="N5381" s="105"/>
      <c r="O5381" s="105"/>
    </row>
    <row r="5382" ht="12.75">
      <c r="C5382" s="103"/>
    </row>
    <row r="5383" spans="3:10" ht="12.75">
      <c r="C5383" s="103"/>
      <c r="H5383" s="105"/>
      <c r="I5383" s="105"/>
      <c r="J5383" s="105"/>
    </row>
    <row r="5384" ht="12.75">
      <c r="C5384" s="103"/>
    </row>
    <row r="5385" spans="3:10" ht="12.75">
      <c r="C5385" s="103"/>
      <c r="H5385" s="105"/>
      <c r="I5385" s="105"/>
      <c r="J5385" s="105"/>
    </row>
    <row r="5386" spans="3:10" ht="12.75">
      <c r="C5386" s="103"/>
      <c r="H5386" s="105"/>
      <c r="I5386" s="105"/>
      <c r="J5386" s="105"/>
    </row>
    <row r="5387" spans="3:10" ht="12.75">
      <c r="C5387" s="103"/>
      <c r="H5387" s="105"/>
      <c r="I5387" s="105"/>
      <c r="J5387" s="105"/>
    </row>
    <row r="5388" ht="12.75">
      <c r="C5388" s="103"/>
    </row>
    <row r="5389" ht="12.75">
      <c r="C5389" s="103"/>
    </row>
    <row r="5390" ht="12.75">
      <c r="C5390" s="103"/>
    </row>
    <row r="5391" ht="12.75">
      <c r="C5391" s="103"/>
    </row>
    <row r="5392" ht="12.75">
      <c r="C5392" s="103"/>
    </row>
    <row r="5393" ht="12.75">
      <c r="C5393" s="103"/>
    </row>
    <row r="5394" ht="12.75">
      <c r="C5394" s="103"/>
    </row>
    <row r="5395" ht="12.75">
      <c r="C5395" s="103"/>
    </row>
    <row r="5396" ht="12.75">
      <c r="C5396" s="103"/>
    </row>
    <row r="5397" ht="12.75">
      <c r="C5397" s="103"/>
    </row>
    <row r="5398" ht="12.75">
      <c r="C5398" s="103"/>
    </row>
    <row r="5399" ht="12.75">
      <c r="C5399" s="103"/>
    </row>
    <row r="5400" spans="3:6" ht="12.75">
      <c r="C5400" s="103"/>
      <c r="E5400" s="105"/>
      <c r="F5400" s="105"/>
    </row>
    <row r="5401" spans="3:6" ht="12.75">
      <c r="C5401" s="103"/>
      <c r="E5401" s="105"/>
      <c r="F5401" s="105"/>
    </row>
    <row r="5402" spans="3:6" ht="12.75">
      <c r="C5402" s="103"/>
      <c r="E5402" s="105"/>
      <c r="F5402" s="105"/>
    </row>
    <row r="5403" spans="3:6" ht="12.75">
      <c r="C5403" s="103"/>
      <c r="E5403" s="105"/>
      <c r="F5403" s="105"/>
    </row>
    <row r="5404" spans="3:6" ht="12.75">
      <c r="C5404" s="103"/>
      <c r="E5404" s="105"/>
      <c r="F5404" s="105"/>
    </row>
    <row r="5405" spans="3:6" ht="12.75">
      <c r="C5405" s="103"/>
      <c r="E5405" s="105"/>
      <c r="F5405" s="105"/>
    </row>
    <row r="5406" ht="12.75">
      <c r="C5406" s="103"/>
    </row>
    <row r="5407" spans="3:15" ht="12.75">
      <c r="C5407" s="103"/>
      <c r="G5407" s="105"/>
      <c r="H5407" s="105"/>
      <c r="I5407" s="105"/>
      <c r="L5407" s="105"/>
      <c r="M5407" s="105"/>
      <c r="N5407" s="105"/>
      <c r="O5407" s="105"/>
    </row>
    <row r="5408" spans="3:15" ht="12.75">
      <c r="C5408" s="103"/>
      <c r="G5408" s="105"/>
      <c r="I5408" s="105"/>
      <c r="L5408" s="105"/>
      <c r="N5408" s="105"/>
      <c r="O5408" s="105"/>
    </row>
    <row r="5409" spans="3:15" ht="12.75">
      <c r="C5409" s="103"/>
      <c r="G5409" s="105"/>
      <c r="H5409" s="105"/>
      <c r="I5409" s="105"/>
      <c r="L5409" s="105"/>
      <c r="M5409" s="105"/>
      <c r="N5409" s="105"/>
      <c r="O5409" s="105"/>
    </row>
    <row r="5410" spans="3:15" ht="12.75">
      <c r="C5410" s="103"/>
      <c r="F5410" s="105"/>
      <c r="G5410" s="105"/>
      <c r="H5410" s="105"/>
      <c r="I5410" s="105"/>
      <c r="K5410" s="105"/>
      <c r="L5410" s="105"/>
      <c r="M5410" s="105"/>
      <c r="N5410" s="105"/>
      <c r="O5410" s="105"/>
    </row>
    <row r="5411" spans="3:15" ht="12.75">
      <c r="C5411" s="103"/>
      <c r="G5411" s="105"/>
      <c r="H5411" s="105"/>
      <c r="I5411" s="105"/>
      <c r="L5411" s="105"/>
      <c r="M5411" s="105"/>
      <c r="N5411" s="105"/>
      <c r="O5411" s="105"/>
    </row>
    <row r="5412" spans="3:15" ht="12.75">
      <c r="C5412" s="103"/>
      <c r="F5412" s="105"/>
      <c r="G5412" s="105"/>
      <c r="H5412" s="105"/>
      <c r="I5412" s="105"/>
      <c r="K5412" s="105"/>
      <c r="L5412" s="105"/>
      <c r="M5412" s="105"/>
      <c r="N5412" s="105"/>
      <c r="O5412" s="105"/>
    </row>
    <row r="5413" ht="12.75">
      <c r="C5413" s="103"/>
    </row>
    <row r="5414" spans="3:15" ht="12.75">
      <c r="C5414" s="103"/>
      <c r="G5414" s="105"/>
      <c r="H5414" s="105"/>
      <c r="I5414" s="105"/>
      <c r="L5414" s="105"/>
      <c r="M5414" s="105"/>
      <c r="N5414" s="105"/>
      <c r="O5414" s="105"/>
    </row>
    <row r="5415" spans="3:15" ht="12.75">
      <c r="C5415" s="103"/>
      <c r="F5415" s="105"/>
      <c r="G5415" s="105"/>
      <c r="H5415" s="105"/>
      <c r="I5415" s="105"/>
      <c r="K5415" s="105"/>
      <c r="L5415" s="105"/>
      <c r="M5415" s="105"/>
      <c r="N5415" s="105"/>
      <c r="O5415" s="105"/>
    </row>
    <row r="5416" spans="3:15" ht="12.75">
      <c r="C5416" s="103"/>
      <c r="E5416" s="105"/>
      <c r="F5416" s="105"/>
      <c r="G5416" s="105"/>
      <c r="H5416" s="105"/>
      <c r="I5416" s="105"/>
      <c r="J5416" s="105"/>
      <c r="K5416" s="105"/>
      <c r="L5416" s="105"/>
      <c r="M5416" s="105"/>
      <c r="N5416" s="105"/>
      <c r="O5416" s="105"/>
    </row>
    <row r="5417" spans="3:15" ht="12.75">
      <c r="C5417" s="103"/>
      <c r="E5417" s="105"/>
      <c r="F5417" s="105"/>
      <c r="G5417" s="105"/>
      <c r="H5417" s="105"/>
      <c r="I5417" s="105"/>
      <c r="J5417" s="105"/>
      <c r="K5417" s="105"/>
      <c r="L5417" s="105"/>
      <c r="M5417" s="105"/>
      <c r="N5417" s="105"/>
      <c r="O5417" s="105"/>
    </row>
    <row r="5418" spans="3:15" ht="12.75">
      <c r="C5418" s="103"/>
      <c r="E5418" s="105"/>
      <c r="F5418" s="105"/>
      <c r="G5418" s="105"/>
      <c r="H5418" s="105"/>
      <c r="I5418" s="105"/>
      <c r="J5418" s="105"/>
      <c r="K5418" s="105"/>
      <c r="L5418" s="105"/>
      <c r="M5418" s="105"/>
      <c r="N5418" s="105"/>
      <c r="O5418" s="105"/>
    </row>
    <row r="5419" spans="3:15" ht="12.75">
      <c r="C5419" s="103"/>
      <c r="E5419" s="105"/>
      <c r="F5419" s="105"/>
      <c r="G5419" s="105"/>
      <c r="H5419" s="105"/>
      <c r="I5419" s="105"/>
      <c r="J5419" s="105"/>
      <c r="K5419" s="105"/>
      <c r="L5419" s="105"/>
      <c r="M5419" s="105"/>
      <c r="N5419" s="105"/>
      <c r="O5419" s="105"/>
    </row>
    <row r="5420" ht="12.75">
      <c r="C5420" s="103"/>
    </row>
    <row r="5421" spans="3:10" ht="12.75">
      <c r="C5421" s="103"/>
      <c r="H5421" s="105"/>
      <c r="I5421" s="105"/>
      <c r="J5421" s="105"/>
    </row>
    <row r="5422" ht="12.75">
      <c r="C5422" s="103"/>
    </row>
    <row r="5423" spans="3:10" ht="12.75">
      <c r="C5423" s="103"/>
      <c r="H5423" s="105"/>
      <c r="I5423" s="105"/>
      <c r="J5423" s="105"/>
    </row>
    <row r="5424" spans="3:10" ht="12.75">
      <c r="C5424" s="103"/>
      <c r="H5424" s="105"/>
      <c r="I5424" s="105"/>
      <c r="J5424" s="105"/>
    </row>
    <row r="5425" spans="3:10" ht="12.75">
      <c r="C5425" s="103"/>
      <c r="H5425" s="105"/>
      <c r="I5425" s="105"/>
      <c r="J5425" s="105"/>
    </row>
    <row r="5426" ht="12.75">
      <c r="C5426" s="103"/>
    </row>
    <row r="5427" ht="12.75">
      <c r="C5427" s="103"/>
    </row>
    <row r="5428" ht="12.75">
      <c r="C5428" s="103"/>
    </row>
    <row r="5429" ht="12.75">
      <c r="C5429" s="103"/>
    </row>
    <row r="5430" ht="12.75">
      <c r="C5430" s="103"/>
    </row>
    <row r="5431" ht="12.75">
      <c r="C5431" s="103"/>
    </row>
    <row r="5432" ht="12.75">
      <c r="C5432" s="103"/>
    </row>
    <row r="5433" ht="12.75">
      <c r="C5433" s="103"/>
    </row>
    <row r="5434" ht="12.75">
      <c r="C5434" s="103"/>
    </row>
    <row r="5435" ht="12.75">
      <c r="C5435" s="103"/>
    </row>
    <row r="5436" ht="12.75">
      <c r="C5436" s="103"/>
    </row>
    <row r="5437" ht="12.75">
      <c r="C5437" s="103"/>
    </row>
    <row r="5438" spans="3:6" ht="12.75">
      <c r="C5438" s="103"/>
      <c r="E5438" s="105"/>
      <c r="F5438" s="105"/>
    </row>
    <row r="5439" spans="3:6" ht="12.75">
      <c r="C5439" s="103"/>
      <c r="E5439" s="105"/>
      <c r="F5439" s="105"/>
    </row>
    <row r="5440" spans="3:6" ht="12.75">
      <c r="C5440" s="103"/>
      <c r="E5440" s="105"/>
      <c r="F5440" s="105"/>
    </row>
    <row r="5441" spans="3:6" ht="12.75">
      <c r="C5441" s="103"/>
      <c r="E5441" s="105"/>
      <c r="F5441" s="105"/>
    </row>
    <row r="5442" spans="3:6" ht="12.75">
      <c r="C5442" s="103"/>
      <c r="E5442" s="105"/>
      <c r="F5442" s="105"/>
    </row>
    <row r="5443" spans="3:6" ht="12.75">
      <c r="C5443" s="103"/>
      <c r="E5443" s="105"/>
      <c r="F5443" s="105"/>
    </row>
    <row r="5444" ht="12.75">
      <c r="C5444" s="103"/>
    </row>
    <row r="5445" spans="3:15" ht="12.75">
      <c r="C5445" s="103"/>
      <c r="G5445" s="105"/>
      <c r="H5445" s="105"/>
      <c r="I5445" s="105"/>
      <c r="L5445" s="105"/>
      <c r="M5445" s="105"/>
      <c r="N5445" s="105"/>
      <c r="O5445" s="105"/>
    </row>
    <row r="5446" spans="3:15" ht="12.75">
      <c r="C5446" s="103"/>
      <c r="G5446" s="105"/>
      <c r="H5446" s="105"/>
      <c r="I5446" s="105"/>
      <c r="L5446" s="105"/>
      <c r="M5446" s="105"/>
      <c r="N5446" s="105"/>
      <c r="O5446" s="105"/>
    </row>
    <row r="5447" spans="3:15" ht="12.75">
      <c r="C5447" s="103"/>
      <c r="G5447" s="105"/>
      <c r="H5447" s="105"/>
      <c r="I5447" s="105"/>
      <c r="L5447" s="105"/>
      <c r="M5447" s="105"/>
      <c r="N5447" s="105"/>
      <c r="O5447" s="105"/>
    </row>
    <row r="5448" spans="3:15" ht="12.75">
      <c r="C5448" s="103"/>
      <c r="F5448" s="105"/>
      <c r="G5448" s="105"/>
      <c r="I5448" s="105"/>
      <c r="K5448" s="105"/>
      <c r="L5448" s="105"/>
      <c r="N5448" s="105"/>
      <c r="O5448" s="105"/>
    </row>
    <row r="5449" spans="3:15" ht="12.75">
      <c r="C5449" s="103"/>
      <c r="H5449" s="105"/>
      <c r="I5449" s="105"/>
      <c r="M5449" s="105"/>
      <c r="N5449" s="105"/>
      <c r="O5449" s="105"/>
    </row>
    <row r="5450" spans="3:15" ht="12.75">
      <c r="C5450" s="103"/>
      <c r="F5450" s="105"/>
      <c r="G5450" s="105"/>
      <c r="H5450" s="105"/>
      <c r="I5450" s="105"/>
      <c r="K5450" s="105"/>
      <c r="L5450" s="105"/>
      <c r="M5450" s="105"/>
      <c r="N5450" s="105"/>
      <c r="O5450" s="105"/>
    </row>
    <row r="5451" ht="12.75">
      <c r="C5451" s="103"/>
    </row>
    <row r="5452" spans="3:15" ht="12.75">
      <c r="C5452" s="103"/>
      <c r="G5452" s="105"/>
      <c r="H5452" s="105"/>
      <c r="I5452" s="105"/>
      <c r="L5452" s="105"/>
      <c r="M5452" s="105"/>
      <c r="N5452" s="105"/>
      <c r="O5452" s="105"/>
    </row>
    <row r="5453" spans="3:15" ht="12.75">
      <c r="C5453" s="103"/>
      <c r="F5453" s="105"/>
      <c r="G5453" s="105"/>
      <c r="H5453" s="105"/>
      <c r="I5453" s="105"/>
      <c r="K5453" s="105"/>
      <c r="L5453" s="105"/>
      <c r="M5453" s="105"/>
      <c r="N5453" s="105"/>
      <c r="O5453" s="105"/>
    </row>
    <row r="5454" spans="3:15" ht="12.75">
      <c r="C5454" s="103"/>
      <c r="E5454" s="105"/>
      <c r="F5454" s="105"/>
      <c r="G5454" s="105"/>
      <c r="H5454" s="105"/>
      <c r="I5454" s="105"/>
      <c r="J5454" s="105"/>
      <c r="K5454" s="105"/>
      <c r="L5454" s="105"/>
      <c r="M5454" s="105"/>
      <c r="N5454" s="105"/>
      <c r="O5454" s="105"/>
    </row>
    <row r="5455" spans="3:15" ht="12.75">
      <c r="C5455" s="103"/>
      <c r="E5455" s="105"/>
      <c r="F5455" s="105"/>
      <c r="G5455" s="105"/>
      <c r="H5455" s="105"/>
      <c r="I5455" s="105"/>
      <c r="J5455" s="105"/>
      <c r="K5455" s="105"/>
      <c r="L5455" s="105"/>
      <c r="M5455" s="105"/>
      <c r="N5455" s="105"/>
      <c r="O5455" s="105"/>
    </row>
    <row r="5456" spans="3:15" ht="12.75">
      <c r="C5456" s="103"/>
      <c r="E5456" s="105"/>
      <c r="F5456" s="105"/>
      <c r="G5456" s="105"/>
      <c r="H5456" s="105"/>
      <c r="I5456" s="105"/>
      <c r="K5456" s="105"/>
      <c r="L5456" s="105"/>
      <c r="M5456" s="105"/>
      <c r="N5456" s="105"/>
      <c r="O5456" s="105"/>
    </row>
    <row r="5457" spans="3:15" ht="12.75">
      <c r="C5457" s="103"/>
      <c r="E5457" s="105"/>
      <c r="F5457" s="105"/>
      <c r="G5457" s="105"/>
      <c r="H5457" s="105"/>
      <c r="I5457" s="105"/>
      <c r="J5457" s="105"/>
      <c r="K5457" s="105"/>
      <c r="L5457" s="105"/>
      <c r="M5457" s="105"/>
      <c r="N5457" s="105"/>
      <c r="O5457" s="105"/>
    </row>
    <row r="5458" ht="12.75">
      <c r="C5458" s="103"/>
    </row>
    <row r="5459" spans="3:10" ht="12.75">
      <c r="C5459" s="103"/>
      <c r="H5459" s="105"/>
      <c r="I5459" s="105"/>
      <c r="J5459" s="105"/>
    </row>
    <row r="5460" ht="12.75">
      <c r="C5460" s="103"/>
    </row>
    <row r="5461" spans="3:10" ht="12.75">
      <c r="C5461" s="103"/>
      <c r="H5461" s="105"/>
      <c r="I5461" s="105"/>
      <c r="J5461" s="105"/>
    </row>
    <row r="5462" spans="3:10" ht="12.75">
      <c r="C5462" s="103"/>
      <c r="H5462" s="105"/>
      <c r="I5462" s="105"/>
      <c r="J5462" s="105"/>
    </row>
    <row r="5463" spans="3:10" ht="12.75">
      <c r="C5463" s="103"/>
      <c r="H5463" s="105"/>
      <c r="I5463" s="105"/>
      <c r="J5463" s="105"/>
    </row>
    <row r="5464" ht="12.75">
      <c r="C5464" s="103"/>
    </row>
    <row r="5465" ht="12.75">
      <c r="C5465" s="103"/>
    </row>
    <row r="5466" ht="12.75">
      <c r="C5466" s="103"/>
    </row>
    <row r="5467" ht="12.75">
      <c r="C5467" s="103"/>
    </row>
    <row r="5468" ht="12.75">
      <c r="C5468" s="103"/>
    </row>
    <row r="5469" ht="12.75">
      <c r="C5469" s="103"/>
    </row>
    <row r="5470" ht="12.75">
      <c r="C5470" s="103"/>
    </row>
    <row r="5471" ht="12.75">
      <c r="C5471" s="103"/>
    </row>
    <row r="5472" ht="12.75">
      <c r="C5472" s="103"/>
    </row>
    <row r="5473" ht="12.75">
      <c r="C5473" s="103"/>
    </row>
    <row r="5474" ht="12.75">
      <c r="C5474" s="103"/>
    </row>
    <row r="5475" ht="12.75">
      <c r="C5475" s="103"/>
    </row>
    <row r="5476" spans="3:6" ht="12.75">
      <c r="C5476" s="103"/>
      <c r="E5476" s="105"/>
      <c r="F5476" s="105"/>
    </row>
    <row r="5477" spans="3:6" ht="12.75">
      <c r="C5477" s="103"/>
      <c r="E5477" s="105"/>
      <c r="F5477" s="105"/>
    </row>
    <row r="5478" spans="3:6" ht="12.75">
      <c r="C5478" s="103"/>
      <c r="E5478" s="105"/>
      <c r="F5478" s="105"/>
    </row>
    <row r="5479" spans="3:6" ht="12.75">
      <c r="C5479" s="103"/>
      <c r="E5479" s="105"/>
      <c r="F5479" s="105"/>
    </row>
    <row r="5480" spans="3:6" ht="12.75">
      <c r="C5480" s="103"/>
      <c r="E5480" s="105"/>
      <c r="F5480" s="105"/>
    </row>
    <row r="5481" spans="3:6" ht="12.75">
      <c r="C5481" s="103"/>
      <c r="E5481" s="105"/>
      <c r="F5481" s="105"/>
    </row>
    <row r="5482" ht="12.75">
      <c r="C5482" s="103"/>
    </row>
    <row r="5483" spans="3:15" ht="12.75">
      <c r="C5483" s="103"/>
      <c r="I5483" s="105"/>
      <c r="N5483" s="105"/>
      <c r="O5483" s="105"/>
    </row>
    <row r="5484" spans="3:15" ht="12.75">
      <c r="C5484" s="103"/>
      <c r="G5484" s="105"/>
      <c r="H5484" s="105"/>
      <c r="I5484" s="105"/>
      <c r="L5484" s="105"/>
      <c r="M5484" s="105"/>
      <c r="N5484" s="105"/>
      <c r="O5484" s="105"/>
    </row>
    <row r="5485" spans="3:15" ht="12.75">
      <c r="C5485" s="103"/>
      <c r="G5485" s="105"/>
      <c r="H5485" s="105"/>
      <c r="I5485" s="105"/>
      <c r="L5485" s="105"/>
      <c r="M5485" s="105"/>
      <c r="N5485" s="105"/>
      <c r="O5485" s="105"/>
    </row>
    <row r="5486" spans="3:15" ht="12.75">
      <c r="C5486" s="103"/>
      <c r="H5486" s="105"/>
      <c r="I5486" s="105"/>
      <c r="M5486" s="105"/>
      <c r="N5486" s="105"/>
      <c r="O5486" s="105"/>
    </row>
    <row r="5487" spans="3:15" ht="12.75">
      <c r="C5487" s="103"/>
      <c r="G5487" s="105"/>
      <c r="H5487" s="105"/>
      <c r="I5487" s="105"/>
      <c r="L5487" s="105"/>
      <c r="M5487" s="105"/>
      <c r="N5487" s="105"/>
      <c r="O5487" s="105"/>
    </row>
    <row r="5488" spans="3:15" ht="12.75">
      <c r="C5488" s="103"/>
      <c r="G5488" s="105"/>
      <c r="H5488" s="105"/>
      <c r="I5488" s="105"/>
      <c r="L5488" s="105"/>
      <c r="M5488" s="105"/>
      <c r="N5488" s="105"/>
      <c r="O5488" s="105"/>
    </row>
    <row r="5489" ht="12.75">
      <c r="C5489" s="103"/>
    </row>
    <row r="5490" spans="3:15" ht="12.75">
      <c r="C5490" s="103"/>
      <c r="I5490" s="105"/>
      <c r="N5490" s="105"/>
      <c r="O5490" s="105"/>
    </row>
    <row r="5491" spans="3:15" ht="12.75">
      <c r="C5491" s="103"/>
      <c r="F5491" s="105"/>
      <c r="G5491" s="105"/>
      <c r="H5491" s="105"/>
      <c r="I5491" s="105"/>
      <c r="K5491" s="105"/>
      <c r="L5491" s="105"/>
      <c r="M5491" s="105"/>
      <c r="N5491" s="105"/>
      <c r="O5491" s="105"/>
    </row>
    <row r="5492" spans="3:15" ht="12.75">
      <c r="C5492" s="103"/>
      <c r="E5492" s="105"/>
      <c r="F5492" s="105"/>
      <c r="G5492" s="105"/>
      <c r="H5492" s="105"/>
      <c r="I5492" s="105"/>
      <c r="J5492" s="105"/>
      <c r="K5492" s="105"/>
      <c r="L5492" s="105"/>
      <c r="M5492" s="105"/>
      <c r="N5492" s="105"/>
      <c r="O5492" s="105"/>
    </row>
    <row r="5493" spans="3:15" ht="12.75">
      <c r="C5493" s="103"/>
      <c r="F5493" s="105"/>
      <c r="G5493" s="105"/>
      <c r="H5493" s="105"/>
      <c r="I5493" s="105"/>
      <c r="K5493" s="105"/>
      <c r="L5493" s="105"/>
      <c r="M5493" s="105"/>
      <c r="N5493" s="105"/>
      <c r="O5493" s="105"/>
    </row>
    <row r="5494" spans="3:15" ht="12.75">
      <c r="C5494" s="103"/>
      <c r="E5494" s="105"/>
      <c r="F5494" s="105"/>
      <c r="G5494" s="105"/>
      <c r="H5494" s="105"/>
      <c r="I5494" s="105"/>
      <c r="J5494" s="105"/>
      <c r="K5494" s="105"/>
      <c r="L5494" s="105"/>
      <c r="M5494" s="105"/>
      <c r="N5494" s="105"/>
      <c r="O5494" s="105"/>
    </row>
    <row r="5495" spans="3:15" ht="12.75">
      <c r="C5495" s="103"/>
      <c r="E5495" s="105"/>
      <c r="F5495" s="105"/>
      <c r="G5495" s="105"/>
      <c r="H5495" s="105"/>
      <c r="I5495" s="105"/>
      <c r="J5495" s="105"/>
      <c r="K5495" s="105"/>
      <c r="L5495" s="105"/>
      <c r="M5495" s="105"/>
      <c r="N5495" s="105"/>
      <c r="O5495" s="105"/>
    </row>
    <row r="5496" ht="12.75">
      <c r="C5496" s="103"/>
    </row>
    <row r="5497" spans="3:10" ht="12.75">
      <c r="C5497" s="103"/>
      <c r="H5497" s="105"/>
      <c r="I5497" s="105"/>
      <c r="J5497" s="105"/>
    </row>
    <row r="5498" ht="12.75">
      <c r="C5498" s="103"/>
    </row>
    <row r="5499" spans="3:10" ht="12.75">
      <c r="C5499" s="103"/>
      <c r="H5499" s="105"/>
      <c r="I5499" s="105"/>
      <c r="J5499" s="105"/>
    </row>
    <row r="5500" spans="3:10" ht="12.75">
      <c r="C5500" s="103"/>
      <c r="H5500" s="105"/>
      <c r="I5500" s="105"/>
      <c r="J5500" s="105"/>
    </row>
    <row r="5501" spans="3:10" ht="12.75">
      <c r="C5501" s="103"/>
      <c r="H5501" s="105"/>
      <c r="I5501" s="105"/>
      <c r="J5501" s="105"/>
    </row>
    <row r="5502" ht="12.75">
      <c r="C5502" s="103"/>
    </row>
    <row r="5503" ht="12.75">
      <c r="C5503" s="103"/>
    </row>
    <row r="5504" ht="12.75">
      <c r="C5504" s="103"/>
    </row>
    <row r="5505" ht="12.75">
      <c r="C5505" s="103"/>
    </row>
    <row r="5506" ht="12.75">
      <c r="C5506" s="103"/>
    </row>
    <row r="5507" ht="12.75">
      <c r="C5507" s="103"/>
    </row>
    <row r="5508" ht="12.75">
      <c r="C5508" s="103"/>
    </row>
    <row r="5509" ht="12.75">
      <c r="C5509" s="103"/>
    </row>
    <row r="5510" ht="12.75">
      <c r="C5510" s="103"/>
    </row>
    <row r="5511" ht="12.75">
      <c r="C5511" s="103"/>
    </row>
    <row r="5512" ht="12.75">
      <c r="C5512" s="103"/>
    </row>
    <row r="5513" ht="12.75">
      <c r="C5513" s="103"/>
    </row>
    <row r="5514" spans="3:6" ht="12.75">
      <c r="C5514" s="103"/>
      <c r="E5514" s="105"/>
      <c r="F5514" s="105"/>
    </row>
    <row r="5515" spans="3:6" ht="12.75">
      <c r="C5515" s="103"/>
      <c r="E5515" s="105"/>
      <c r="F5515" s="105"/>
    </row>
    <row r="5516" spans="3:5" ht="12.75">
      <c r="C5516" s="103"/>
      <c r="E5516" s="105"/>
    </row>
    <row r="5517" spans="3:6" ht="12.75">
      <c r="C5517" s="103"/>
      <c r="E5517" s="105"/>
      <c r="F5517" s="105"/>
    </row>
    <row r="5518" spans="3:6" ht="12.75">
      <c r="C5518" s="103"/>
      <c r="E5518" s="105"/>
      <c r="F5518" s="105"/>
    </row>
    <row r="5519" spans="3:6" ht="12.75">
      <c r="C5519" s="103"/>
      <c r="E5519" s="105"/>
      <c r="F5519" s="105"/>
    </row>
    <row r="5520" ht="12.75">
      <c r="C5520" s="103"/>
    </row>
    <row r="5521" spans="3:15" ht="12.75">
      <c r="C5521" s="103"/>
      <c r="I5521" s="105"/>
      <c r="N5521" s="105"/>
      <c r="O5521" s="105"/>
    </row>
    <row r="5522" spans="3:15" ht="12.75">
      <c r="C5522" s="103"/>
      <c r="I5522" s="105"/>
      <c r="N5522" s="105"/>
      <c r="O5522" s="105"/>
    </row>
    <row r="5523" ht="12.75">
      <c r="C5523" s="103"/>
    </row>
    <row r="5524" spans="3:14" ht="12.75">
      <c r="C5524" s="103"/>
      <c r="I5524" s="105"/>
      <c r="N5524" s="105"/>
    </row>
    <row r="5525" spans="3:14" ht="12.75">
      <c r="C5525" s="103"/>
      <c r="I5525" s="105"/>
      <c r="N5525" s="105"/>
    </row>
    <row r="5526" spans="3:15" ht="12.75">
      <c r="C5526" s="103"/>
      <c r="I5526" s="105"/>
      <c r="N5526" s="105"/>
      <c r="O5526" s="105"/>
    </row>
    <row r="5527" ht="12.75">
      <c r="C5527" s="103"/>
    </row>
    <row r="5528" spans="3:15" ht="12.75">
      <c r="C5528" s="103"/>
      <c r="F5528" s="105"/>
      <c r="I5528" s="105"/>
      <c r="N5528" s="105"/>
      <c r="O5528" s="105"/>
    </row>
    <row r="5529" spans="3:15" ht="12.75">
      <c r="C5529" s="103"/>
      <c r="I5529" s="105"/>
      <c r="N5529" s="105"/>
      <c r="O5529" s="105"/>
    </row>
    <row r="5530" ht="12.75">
      <c r="C5530" s="103"/>
    </row>
    <row r="5531" spans="3:14" ht="12.75">
      <c r="C5531" s="103"/>
      <c r="F5531" s="105"/>
      <c r="G5531" s="105"/>
      <c r="H5531" s="105"/>
      <c r="I5531" s="105"/>
      <c r="L5531" s="105"/>
      <c r="M5531" s="105"/>
      <c r="N5531" s="105"/>
    </row>
    <row r="5532" spans="3:14" ht="12.75">
      <c r="C5532" s="103"/>
      <c r="F5532" s="105"/>
      <c r="G5532" s="105"/>
      <c r="H5532" s="105"/>
      <c r="I5532" s="105"/>
      <c r="K5532" s="105"/>
      <c r="L5532" s="105"/>
      <c r="M5532" s="105"/>
      <c r="N5532" s="105"/>
    </row>
    <row r="5533" spans="3:15" ht="12.75">
      <c r="C5533" s="103"/>
      <c r="F5533" s="105"/>
      <c r="G5533" s="105"/>
      <c r="H5533" s="105"/>
      <c r="I5533" s="105"/>
      <c r="K5533" s="105"/>
      <c r="L5533" s="105"/>
      <c r="M5533" s="105"/>
      <c r="N5533" s="105"/>
      <c r="O5533" s="105"/>
    </row>
    <row r="5534" ht="12.75">
      <c r="C5534" s="103"/>
    </row>
    <row r="5535" spans="3:10" ht="12.75">
      <c r="C5535" s="103"/>
      <c r="H5535" s="105"/>
      <c r="I5535" s="105"/>
      <c r="J5535" s="105"/>
    </row>
    <row r="5536" ht="12.75">
      <c r="C5536" s="103"/>
    </row>
    <row r="5537" spans="3:9" ht="12.75">
      <c r="C5537" s="103"/>
      <c r="H5537" s="105"/>
      <c r="I5537" s="105"/>
    </row>
    <row r="5538" spans="3:10" ht="12.75">
      <c r="C5538" s="103"/>
      <c r="H5538" s="105"/>
      <c r="I5538" s="105"/>
      <c r="J5538" s="105"/>
    </row>
    <row r="5539" spans="3:10" ht="12.75">
      <c r="C5539" s="103"/>
      <c r="H5539" s="105"/>
      <c r="I5539" s="105"/>
      <c r="J5539" s="105"/>
    </row>
    <row r="5540" ht="12.75">
      <c r="C5540" s="103"/>
    </row>
    <row r="5541" ht="12.75">
      <c r="C5541" s="103"/>
    </row>
    <row r="5542" ht="12.75">
      <c r="C5542" s="103"/>
    </row>
    <row r="5543" ht="12.75">
      <c r="C5543" s="103"/>
    </row>
    <row r="5544" ht="12.75">
      <c r="C5544" s="103"/>
    </row>
    <row r="5545" ht="12.75">
      <c r="C5545" s="103"/>
    </row>
    <row r="5546" ht="12.75">
      <c r="C5546" s="103"/>
    </row>
    <row r="5547" ht="12.75">
      <c r="C5547" s="103"/>
    </row>
    <row r="5548" ht="12.75">
      <c r="C5548" s="103"/>
    </row>
    <row r="5549" ht="12.75">
      <c r="C5549" s="103"/>
    </row>
    <row r="5550" ht="12.75">
      <c r="C5550" s="103"/>
    </row>
    <row r="5551" ht="12.75">
      <c r="C5551" s="103"/>
    </row>
    <row r="5552" ht="12.75">
      <c r="C5552" s="103"/>
    </row>
    <row r="5553" ht="12.75">
      <c r="C5553" s="103"/>
    </row>
    <row r="5554" ht="12.75">
      <c r="C5554" s="103"/>
    </row>
    <row r="5555" ht="12.75">
      <c r="C5555" s="103"/>
    </row>
    <row r="5556" ht="12.75">
      <c r="C5556" s="103"/>
    </row>
    <row r="5557" ht="12.75">
      <c r="C5557" s="103"/>
    </row>
    <row r="5558" ht="12.75">
      <c r="C5558" s="103"/>
    </row>
    <row r="5559" ht="12.75">
      <c r="C5559" s="103"/>
    </row>
    <row r="5560" ht="12.75">
      <c r="C5560" s="103"/>
    </row>
    <row r="5561" ht="12.75">
      <c r="C5561" s="103"/>
    </row>
    <row r="5562" ht="12.75">
      <c r="C5562" s="103"/>
    </row>
    <row r="5563" ht="12.75">
      <c r="C5563" s="103"/>
    </row>
    <row r="5564" ht="12.75">
      <c r="C5564" s="103"/>
    </row>
    <row r="5565" ht="12.75">
      <c r="C5565" s="103"/>
    </row>
    <row r="5566" ht="12.75">
      <c r="C5566" s="103"/>
    </row>
    <row r="5567" ht="12.75">
      <c r="C5567" s="103"/>
    </row>
    <row r="5568" ht="12.75">
      <c r="C5568" s="103"/>
    </row>
    <row r="5569" ht="12.75">
      <c r="C5569" s="103"/>
    </row>
    <row r="5570" ht="12.75">
      <c r="C5570" s="103"/>
    </row>
    <row r="5571" ht="12.75">
      <c r="C5571" s="103"/>
    </row>
    <row r="5572" ht="12.75">
      <c r="C5572" s="103"/>
    </row>
    <row r="5573" ht="12.75">
      <c r="C5573" s="103"/>
    </row>
    <row r="5574" ht="12.75">
      <c r="C5574" s="103"/>
    </row>
    <row r="5575" spans="3:9" ht="12.75">
      <c r="C5575" s="103"/>
      <c r="H5575" s="105"/>
      <c r="I5575" s="105"/>
    </row>
    <row r="5576" spans="3:8" ht="12.75">
      <c r="C5576" s="103"/>
      <c r="H5576" s="105"/>
    </row>
    <row r="5577" spans="3:10" ht="12.75">
      <c r="C5577" s="103"/>
      <c r="H5577" s="105"/>
      <c r="I5577" s="105"/>
      <c r="J5577" s="105"/>
    </row>
    <row r="5578" ht="12.75">
      <c r="C5578" s="103"/>
    </row>
    <row r="5579" ht="12.75">
      <c r="C5579" s="103"/>
    </row>
    <row r="5580" ht="12.75">
      <c r="C5580" s="103"/>
    </row>
    <row r="5581" ht="12.75">
      <c r="C5581" s="103"/>
    </row>
    <row r="5582" ht="12.75">
      <c r="C5582" s="103"/>
    </row>
    <row r="5583" ht="12.75">
      <c r="C5583" s="103"/>
    </row>
    <row r="5584" ht="12.75">
      <c r="C5584" s="103"/>
    </row>
    <row r="5585" ht="12.75">
      <c r="C5585" s="103"/>
    </row>
    <row r="5586" ht="12.75">
      <c r="C5586" s="103"/>
    </row>
    <row r="5587" ht="12.75">
      <c r="C5587" s="103"/>
    </row>
    <row r="5588" ht="12.75">
      <c r="C5588" s="103"/>
    </row>
    <row r="5589" ht="12.75">
      <c r="C5589" s="103"/>
    </row>
    <row r="5590" spans="3:6" ht="12.75">
      <c r="C5590" s="103"/>
      <c r="E5590" s="105"/>
      <c r="F5590" s="105"/>
    </row>
    <row r="5591" spans="3:6" ht="12.75">
      <c r="C5591" s="103"/>
      <c r="E5591" s="105"/>
      <c r="F5591" s="105"/>
    </row>
    <row r="5592" spans="3:6" ht="12.75">
      <c r="C5592" s="103"/>
      <c r="E5592" s="105"/>
      <c r="F5592" s="105"/>
    </row>
    <row r="5593" spans="3:6" ht="12.75">
      <c r="C5593" s="103"/>
      <c r="E5593" s="105"/>
      <c r="F5593" s="105"/>
    </row>
    <row r="5594" spans="3:6" ht="12.75">
      <c r="C5594" s="103"/>
      <c r="E5594" s="105"/>
      <c r="F5594" s="105"/>
    </row>
    <row r="5595" spans="3:6" ht="12.75">
      <c r="C5595" s="103"/>
      <c r="E5595" s="105"/>
      <c r="F5595" s="105"/>
    </row>
    <row r="5596" ht="12.75">
      <c r="C5596" s="103"/>
    </row>
    <row r="5597" spans="3:15" ht="12.75">
      <c r="C5597" s="103"/>
      <c r="I5597" s="105"/>
      <c r="N5597" s="105"/>
      <c r="O5597" s="105"/>
    </row>
    <row r="5598" spans="3:15" ht="12.75">
      <c r="C5598" s="103"/>
      <c r="G5598" s="105"/>
      <c r="L5598" s="105"/>
      <c r="O5598" s="105"/>
    </row>
    <row r="5599" spans="3:15" ht="12.75">
      <c r="C5599" s="103"/>
      <c r="G5599" s="105"/>
      <c r="H5599" s="105"/>
      <c r="I5599" s="105"/>
      <c r="L5599" s="105"/>
      <c r="M5599" s="105"/>
      <c r="N5599" s="105"/>
      <c r="O5599" s="105"/>
    </row>
    <row r="5600" spans="3:15" ht="12.75">
      <c r="C5600" s="103"/>
      <c r="G5600" s="105"/>
      <c r="I5600" s="105"/>
      <c r="L5600" s="105"/>
      <c r="N5600" s="105"/>
      <c r="O5600" s="105"/>
    </row>
    <row r="5601" spans="3:15" ht="12.75">
      <c r="C5601" s="103"/>
      <c r="H5601" s="105"/>
      <c r="I5601" s="105"/>
      <c r="M5601" s="105"/>
      <c r="N5601" s="105"/>
      <c r="O5601" s="105"/>
    </row>
    <row r="5602" spans="3:15" ht="12.75">
      <c r="C5602" s="103"/>
      <c r="G5602" s="105"/>
      <c r="H5602" s="105"/>
      <c r="I5602" s="105"/>
      <c r="L5602" s="105"/>
      <c r="M5602" s="105"/>
      <c r="N5602" s="105"/>
      <c r="O5602" s="105"/>
    </row>
    <row r="5603" ht="12.75">
      <c r="C5603" s="103"/>
    </row>
    <row r="5604" spans="3:15" ht="12.75">
      <c r="C5604" s="103"/>
      <c r="I5604" s="105"/>
      <c r="N5604" s="105"/>
      <c r="O5604" s="105"/>
    </row>
    <row r="5605" spans="3:15" ht="12.75">
      <c r="C5605" s="103"/>
      <c r="F5605" s="105"/>
      <c r="G5605" s="105"/>
      <c r="H5605" s="105"/>
      <c r="I5605" s="105"/>
      <c r="K5605" s="105"/>
      <c r="L5605" s="105"/>
      <c r="M5605" s="105"/>
      <c r="N5605" s="105"/>
      <c r="O5605" s="105"/>
    </row>
    <row r="5606" spans="3:15" ht="12.75">
      <c r="C5606" s="103"/>
      <c r="F5606" s="105"/>
      <c r="G5606" s="105"/>
      <c r="H5606" s="105"/>
      <c r="I5606" s="105"/>
      <c r="J5606" s="105"/>
      <c r="K5606" s="105"/>
      <c r="L5606" s="105"/>
      <c r="M5606" s="105"/>
      <c r="N5606" s="105"/>
      <c r="O5606" s="105"/>
    </row>
    <row r="5607" spans="3:15" ht="12.75">
      <c r="C5607" s="103"/>
      <c r="E5607" s="105"/>
      <c r="F5607" s="105"/>
      <c r="G5607" s="105"/>
      <c r="H5607" s="105"/>
      <c r="I5607" s="105"/>
      <c r="K5607" s="105"/>
      <c r="L5607" s="105"/>
      <c r="M5607" s="105"/>
      <c r="N5607" s="105"/>
      <c r="O5607" s="105"/>
    </row>
    <row r="5608" spans="3:15" ht="12.75">
      <c r="C5608" s="103"/>
      <c r="F5608" s="105"/>
      <c r="G5608" s="105"/>
      <c r="H5608" s="105"/>
      <c r="I5608" s="105"/>
      <c r="K5608" s="105"/>
      <c r="L5608" s="105"/>
      <c r="M5608" s="105"/>
      <c r="N5608" s="105"/>
      <c r="O5608" s="105"/>
    </row>
    <row r="5609" spans="3:15" ht="12.75">
      <c r="C5609" s="103"/>
      <c r="E5609" s="105"/>
      <c r="F5609" s="105"/>
      <c r="G5609" s="105"/>
      <c r="H5609" s="105"/>
      <c r="I5609" s="105"/>
      <c r="J5609" s="105"/>
      <c r="K5609" s="105"/>
      <c r="L5609" s="105"/>
      <c r="M5609" s="105"/>
      <c r="N5609" s="105"/>
      <c r="O5609" s="105"/>
    </row>
    <row r="5610" ht="12.75">
      <c r="C5610" s="103"/>
    </row>
    <row r="5611" spans="3:10" ht="12.75">
      <c r="C5611" s="103"/>
      <c r="H5611" s="105"/>
      <c r="I5611" s="105"/>
      <c r="J5611" s="105"/>
    </row>
    <row r="5612" ht="12.75">
      <c r="C5612" s="103"/>
    </row>
    <row r="5613" spans="3:9" ht="12.75">
      <c r="C5613" s="103"/>
      <c r="H5613" s="105"/>
      <c r="I5613" s="105"/>
    </row>
    <row r="5614" spans="3:10" ht="12.75">
      <c r="C5614" s="103"/>
      <c r="H5614" s="105"/>
      <c r="I5614" s="105"/>
      <c r="J5614" s="105"/>
    </row>
    <row r="5615" spans="3:10" ht="12.75">
      <c r="C5615" s="103"/>
      <c r="H5615" s="105"/>
      <c r="I5615" s="105"/>
      <c r="J5615" s="105"/>
    </row>
    <row r="5616" ht="12.75">
      <c r="C5616" s="103"/>
    </row>
    <row r="5617" ht="12.75">
      <c r="C5617" s="103"/>
    </row>
    <row r="5618" ht="12.75">
      <c r="C5618" s="103"/>
    </row>
    <row r="5619" ht="12.75">
      <c r="C5619" s="103"/>
    </row>
    <row r="5620" ht="12.75">
      <c r="C5620" s="103"/>
    </row>
    <row r="5621" ht="12.75">
      <c r="C5621" s="103"/>
    </row>
    <row r="5622" ht="12.75">
      <c r="C5622" s="103"/>
    </row>
    <row r="5623" ht="12.75">
      <c r="C5623" s="103"/>
    </row>
    <row r="5624" ht="12.75">
      <c r="C5624" s="103"/>
    </row>
    <row r="5625" ht="12.75">
      <c r="C5625" s="103"/>
    </row>
    <row r="5626" ht="12.75">
      <c r="C5626" s="103"/>
    </row>
    <row r="5627" ht="12.75">
      <c r="C5627" s="103"/>
    </row>
    <row r="5628" spans="3:6" ht="12.75">
      <c r="C5628" s="103"/>
      <c r="E5628" s="105"/>
      <c r="F5628" s="105"/>
    </row>
    <row r="5629" spans="3:6" ht="12.75">
      <c r="C5629" s="103"/>
      <c r="E5629" s="105"/>
      <c r="F5629" s="105"/>
    </row>
    <row r="5630" spans="3:6" ht="12.75">
      <c r="C5630" s="103"/>
      <c r="E5630" s="105"/>
      <c r="F5630" s="105"/>
    </row>
    <row r="5631" spans="3:6" ht="12.75">
      <c r="C5631" s="103"/>
      <c r="E5631" s="105"/>
      <c r="F5631" s="105"/>
    </row>
    <row r="5632" spans="3:6" ht="12.75">
      <c r="C5632" s="103"/>
      <c r="E5632" s="105"/>
      <c r="F5632" s="105"/>
    </row>
    <row r="5633" spans="3:6" ht="12.75">
      <c r="C5633" s="103"/>
      <c r="E5633" s="105"/>
      <c r="F5633" s="105"/>
    </row>
    <row r="5634" ht="12.75">
      <c r="C5634" s="103"/>
    </row>
    <row r="5635" spans="3:15" ht="12.75">
      <c r="C5635" s="103"/>
      <c r="G5635" s="105"/>
      <c r="H5635" s="105"/>
      <c r="I5635" s="105"/>
      <c r="L5635" s="105"/>
      <c r="M5635" s="105"/>
      <c r="N5635" s="105"/>
      <c r="O5635" s="105"/>
    </row>
    <row r="5636" spans="3:15" ht="12.75">
      <c r="C5636" s="103"/>
      <c r="E5636" s="105"/>
      <c r="G5636" s="105"/>
      <c r="H5636" s="105"/>
      <c r="I5636" s="105"/>
      <c r="J5636" s="105"/>
      <c r="L5636" s="105"/>
      <c r="M5636" s="105"/>
      <c r="N5636" s="105"/>
      <c r="O5636" s="105"/>
    </row>
    <row r="5637" spans="3:15" ht="12.75">
      <c r="C5637" s="103"/>
      <c r="G5637" s="105"/>
      <c r="H5637" s="105"/>
      <c r="I5637" s="105"/>
      <c r="L5637" s="105"/>
      <c r="M5637" s="105"/>
      <c r="N5637" s="105"/>
      <c r="O5637" s="105"/>
    </row>
    <row r="5638" spans="3:15" ht="12.75">
      <c r="C5638" s="103"/>
      <c r="H5638" s="105"/>
      <c r="I5638" s="105"/>
      <c r="M5638" s="105"/>
      <c r="N5638" s="105"/>
      <c r="O5638" s="105"/>
    </row>
    <row r="5639" spans="3:15" ht="12.75">
      <c r="C5639" s="103"/>
      <c r="H5639" s="105"/>
      <c r="I5639" s="105"/>
      <c r="M5639" s="105"/>
      <c r="N5639" s="105"/>
      <c r="O5639" s="105"/>
    </row>
    <row r="5640" spans="3:15" ht="12.75">
      <c r="C5640" s="103"/>
      <c r="E5640" s="105"/>
      <c r="G5640" s="105"/>
      <c r="H5640" s="105"/>
      <c r="I5640" s="105"/>
      <c r="J5640" s="105"/>
      <c r="L5640" s="105"/>
      <c r="M5640" s="105"/>
      <c r="N5640" s="105"/>
      <c r="O5640" s="105"/>
    </row>
    <row r="5641" ht="12.75">
      <c r="C5641" s="103"/>
    </row>
    <row r="5642" spans="3:15" ht="12.75">
      <c r="C5642" s="103"/>
      <c r="G5642" s="105"/>
      <c r="H5642" s="105"/>
      <c r="I5642" s="105"/>
      <c r="L5642" s="105"/>
      <c r="M5642" s="105"/>
      <c r="N5642" s="105"/>
      <c r="O5642" s="105"/>
    </row>
    <row r="5643" spans="3:15" ht="12.75">
      <c r="C5643" s="103"/>
      <c r="E5643" s="105"/>
      <c r="F5643" s="105"/>
      <c r="G5643" s="105"/>
      <c r="H5643" s="105"/>
      <c r="I5643" s="105"/>
      <c r="J5643" s="105"/>
      <c r="K5643" s="105"/>
      <c r="L5643" s="105"/>
      <c r="M5643" s="105"/>
      <c r="N5643" s="105"/>
      <c r="O5643" s="105"/>
    </row>
    <row r="5644" spans="3:15" ht="12.75">
      <c r="C5644" s="103"/>
      <c r="E5644" s="105"/>
      <c r="F5644" s="105"/>
      <c r="G5644" s="105"/>
      <c r="H5644" s="105"/>
      <c r="I5644" s="105"/>
      <c r="J5644" s="105"/>
      <c r="K5644" s="105"/>
      <c r="L5644" s="105"/>
      <c r="M5644" s="105"/>
      <c r="N5644" s="105"/>
      <c r="O5644" s="105"/>
    </row>
    <row r="5645" spans="3:15" ht="12.75">
      <c r="C5645" s="103"/>
      <c r="F5645" s="105"/>
      <c r="G5645" s="105"/>
      <c r="H5645" s="105"/>
      <c r="I5645" s="105"/>
      <c r="K5645" s="105"/>
      <c r="L5645" s="105"/>
      <c r="M5645" s="105"/>
      <c r="N5645" s="105"/>
      <c r="O5645" s="105"/>
    </row>
    <row r="5646" spans="3:15" ht="12.75">
      <c r="C5646" s="103"/>
      <c r="E5646" s="105"/>
      <c r="F5646" s="105"/>
      <c r="G5646" s="105"/>
      <c r="H5646" s="105"/>
      <c r="I5646" s="105"/>
      <c r="J5646" s="105"/>
      <c r="K5646" s="105"/>
      <c r="L5646" s="105"/>
      <c r="M5646" s="105"/>
      <c r="N5646" s="105"/>
      <c r="O5646" s="105"/>
    </row>
    <row r="5647" spans="3:15" ht="12.75">
      <c r="C5647" s="103"/>
      <c r="E5647" s="105"/>
      <c r="F5647" s="105"/>
      <c r="G5647" s="105"/>
      <c r="H5647" s="105"/>
      <c r="I5647" s="105"/>
      <c r="J5647" s="105"/>
      <c r="K5647" s="105"/>
      <c r="L5647" s="105"/>
      <c r="M5647" s="105"/>
      <c r="N5647" s="105"/>
      <c r="O5647" s="105"/>
    </row>
    <row r="5648" ht="12.75">
      <c r="C5648" s="103"/>
    </row>
    <row r="5649" spans="3:10" ht="12.75">
      <c r="C5649" s="103"/>
      <c r="H5649" s="105"/>
      <c r="I5649" s="105"/>
      <c r="J5649" s="105"/>
    </row>
    <row r="5650" ht="12.75">
      <c r="C5650" s="103"/>
    </row>
    <row r="5651" spans="3:10" ht="12.75">
      <c r="C5651" s="103"/>
      <c r="H5651" s="105"/>
      <c r="I5651" s="105"/>
      <c r="J5651" s="105"/>
    </row>
    <row r="5652" spans="3:10" ht="12.75">
      <c r="C5652" s="103"/>
      <c r="H5652" s="105"/>
      <c r="I5652" s="105"/>
      <c r="J5652" s="105"/>
    </row>
    <row r="5653" spans="3:10" ht="12.75">
      <c r="C5653" s="103"/>
      <c r="H5653" s="105"/>
      <c r="I5653" s="105"/>
      <c r="J5653" s="105"/>
    </row>
    <row r="5654" ht="12.75">
      <c r="C5654" s="103"/>
    </row>
    <row r="5655" ht="12.75">
      <c r="C5655" s="103"/>
    </row>
    <row r="5656" ht="12.75">
      <c r="C5656" s="103"/>
    </row>
    <row r="5657" ht="12.75">
      <c r="C5657" s="103"/>
    </row>
    <row r="5658" ht="12.75">
      <c r="C5658" s="103"/>
    </row>
    <row r="5659" ht="12.75">
      <c r="C5659" s="103"/>
    </row>
    <row r="5660" ht="12.75">
      <c r="C5660" s="103"/>
    </row>
    <row r="5661" ht="12.75">
      <c r="C5661" s="103"/>
    </row>
    <row r="5662" ht="12.75">
      <c r="C5662" s="103"/>
    </row>
    <row r="5663" ht="12.75">
      <c r="C5663" s="103"/>
    </row>
    <row r="5664" ht="12.75">
      <c r="C5664" s="103"/>
    </row>
    <row r="5665" ht="12.75">
      <c r="C5665" s="103"/>
    </row>
    <row r="5666" spans="3:6" ht="12.75">
      <c r="C5666" s="103"/>
      <c r="E5666" s="105"/>
      <c r="F5666" s="105"/>
    </row>
    <row r="5667" spans="3:6" ht="12.75">
      <c r="C5667" s="103"/>
      <c r="E5667" s="105"/>
      <c r="F5667" s="105"/>
    </row>
    <row r="5668" spans="3:6" ht="12.75">
      <c r="C5668" s="103"/>
      <c r="E5668" s="105"/>
      <c r="F5668" s="105"/>
    </row>
    <row r="5669" spans="3:6" ht="12.75">
      <c r="C5669" s="103"/>
      <c r="E5669" s="105"/>
      <c r="F5669" s="105"/>
    </row>
    <row r="5670" spans="3:6" ht="12.75">
      <c r="C5670" s="103"/>
      <c r="E5670" s="105"/>
      <c r="F5670" s="105"/>
    </row>
    <row r="5671" spans="3:6" ht="12.75">
      <c r="C5671" s="103"/>
      <c r="E5671" s="105"/>
      <c r="F5671" s="105"/>
    </row>
    <row r="5672" ht="12.75">
      <c r="C5672" s="103"/>
    </row>
    <row r="5673" spans="3:15" ht="12.75">
      <c r="C5673" s="103"/>
      <c r="G5673" s="105"/>
      <c r="I5673" s="105"/>
      <c r="L5673" s="105"/>
      <c r="N5673" s="105"/>
      <c r="O5673" s="105"/>
    </row>
    <row r="5674" spans="3:15" ht="12.75">
      <c r="C5674" s="103"/>
      <c r="H5674" s="105"/>
      <c r="I5674" s="105"/>
      <c r="M5674" s="105"/>
      <c r="N5674" s="105"/>
      <c r="O5674" s="105"/>
    </row>
    <row r="5675" spans="3:15" ht="12.75">
      <c r="C5675" s="103"/>
      <c r="H5675" s="105"/>
      <c r="I5675" s="105"/>
      <c r="M5675" s="105"/>
      <c r="N5675" s="105"/>
      <c r="O5675" s="105"/>
    </row>
    <row r="5676" spans="3:15" ht="12.75">
      <c r="C5676" s="103"/>
      <c r="H5676" s="105"/>
      <c r="I5676" s="105"/>
      <c r="M5676" s="105"/>
      <c r="N5676" s="105"/>
      <c r="O5676" s="105"/>
    </row>
    <row r="5677" spans="3:15" ht="12.75">
      <c r="C5677" s="103"/>
      <c r="H5677" s="105"/>
      <c r="I5677" s="105"/>
      <c r="M5677" s="105"/>
      <c r="N5677" s="105"/>
      <c r="O5677" s="105"/>
    </row>
    <row r="5678" spans="3:15" ht="12.75">
      <c r="C5678" s="103"/>
      <c r="G5678" s="105"/>
      <c r="H5678" s="105"/>
      <c r="I5678" s="105"/>
      <c r="L5678" s="105"/>
      <c r="M5678" s="105"/>
      <c r="N5678" s="105"/>
      <c r="O5678" s="105"/>
    </row>
    <row r="5679" ht="12.75">
      <c r="C5679" s="103"/>
    </row>
    <row r="5680" spans="3:15" ht="12.75">
      <c r="C5680" s="103"/>
      <c r="G5680" s="105"/>
      <c r="I5680" s="105"/>
      <c r="L5680" s="105"/>
      <c r="N5680" s="105"/>
      <c r="O5680" s="105"/>
    </row>
    <row r="5681" spans="3:15" ht="12.75">
      <c r="C5681" s="103"/>
      <c r="G5681" s="105"/>
      <c r="H5681" s="105"/>
      <c r="I5681" s="105"/>
      <c r="L5681" s="105"/>
      <c r="M5681" s="105"/>
      <c r="N5681" s="105"/>
      <c r="O5681" s="105"/>
    </row>
    <row r="5682" spans="3:15" ht="12.75">
      <c r="C5682" s="103"/>
      <c r="F5682" s="105"/>
      <c r="G5682" s="105"/>
      <c r="H5682" s="105"/>
      <c r="I5682" s="105"/>
      <c r="K5682" s="105"/>
      <c r="L5682" s="105"/>
      <c r="M5682" s="105"/>
      <c r="N5682" s="105"/>
      <c r="O5682" s="105"/>
    </row>
    <row r="5683" spans="3:15" ht="12.75">
      <c r="C5683" s="103"/>
      <c r="F5683" s="105"/>
      <c r="G5683" s="105"/>
      <c r="H5683" s="105"/>
      <c r="I5683" s="105"/>
      <c r="K5683" s="105"/>
      <c r="L5683" s="105"/>
      <c r="M5683" s="105"/>
      <c r="N5683" s="105"/>
      <c r="O5683" s="105"/>
    </row>
    <row r="5684" spans="3:15" ht="12.75">
      <c r="C5684" s="103"/>
      <c r="E5684" s="105"/>
      <c r="F5684" s="105"/>
      <c r="G5684" s="105"/>
      <c r="H5684" s="105"/>
      <c r="I5684" s="105"/>
      <c r="J5684" s="105"/>
      <c r="K5684" s="105"/>
      <c r="L5684" s="105"/>
      <c r="M5684" s="105"/>
      <c r="N5684" s="105"/>
      <c r="O5684" s="105"/>
    </row>
    <row r="5685" spans="3:15" ht="12.75">
      <c r="C5685" s="103"/>
      <c r="E5685" s="105"/>
      <c r="F5685" s="105"/>
      <c r="G5685" s="105"/>
      <c r="H5685" s="105"/>
      <c r="I5685" s="105"/>
      <c r="J5685" s="105"/>
      <c r="K5685" s="105"/>
      <c r="L5685" s="105"/>
      <c r="M5685" s="105"/>
      <c r="N5685" s="105"/>
      <c r="O5685" s="105"/>
    </row>
    <row r="5686" ht="12.75">
      <c r="C5686" s="103"/>
    </row>
    <row r="5687" spans="3:10" ht="12.75">
      <c r="C5687" s="103"/>
      <c r="H5687" s="105"/>
      <c r="I5687" s="105"/>
      <c r="J5687" s="105"/>
    </row>
    <row r="5688" ht="12.75">
      <c r="C5688" s="103"/>
    </row>
    <row r="5689" spans="3:10" ht="12.75">
      <c r="C5689" s="103"/>
      <c r="H5689" s="105"/>
      <c r="I5689" s="105"/>
      <c r="J5689" s="105"/>
    </row>
    <row r="5690" spans="3:10" ht="12.75">
      <c r="C5690" s="103"/>
      <c r="H5690" s="105"/>
      <c r="I5690" s="105"/>
      <c r="J5690" s="105"/>
    </row>
    <row r="5691" spans="3:10" ht="12.75">
      <c r="C5691" s="103"/>
      <c r="H5691" s="105"/>
      <c r="I5691" s="105"/>
      <c r="J5691" s="105"/>
    </row>
    <row r="5692" ht="12.75">
      <c r="C5692" s="103"/>
    </row>
    <row r="5693" ht="12.75">
      <c r="C5693" s="103"/>
    </row>
    <row r="5694" ht="12.75">
      <c r="C5694" s="103"/>
    </row>
    <row r="5695" ht="12.75">
      <c r="C5695" s="103"/>
    </row>
    <row r="5696" ht="12.75">
      <c r="C5696" s="103"/>
    </row>
    <row r="5697" ht="12.75">
      <c r="C5697" s="103"/>
    </row>
    <row r="5698" ht="12.75">
      <c r="C5698" s="103"/>
    </row>
    <row r="5699" ht="12.75">
      <c r="C5699" s="103"/>
    </row>
    <row r="5700" ht="12.75">
      <c r="C5700" s="103"/>
    </row>
    <row r="5701" ht="12.75">
      <c r="C5701" s="103"/>
    </row>
    <row r="5702" ht="12.75">
      <c r="C5702" s="103"/>
    </row>
    <row r="5703" ht="12.75">
      <c r="C5703" s="103"/>
    </row>
    <row r="5704" spans="3:6" ht="12.75">
      <c r="C5704" s="103"/>
      <c r="E5704" s="105"/>
      <c r="F5704" s="105"/>
    </row>
    <row r="5705" spans="3:6" ht="12.75">
      <c r="C5705" s="103"/>
      <c r="E5705" s="105"/>
      <c r="F5705" s="105"/>
    </row>
    <row r="5706" spans="3:6" ht="12.75">
      <c r="C5706" s="103"/>
      <c r="E5706" s="105"/>
      <c r="F5706" s="105"/>
    </row>
    <row r="5707" spans="3:6" ht="12.75">
      <c r="C5707" s="103"/>
      <c r="E5707" s="105"/>
      <c r="F5707" s="105"/>
    </row>
    <row r="5708" spans="3:6" ht="12.75">
      <c r="C5708" s="103"/>
      <c r="E5708" s="105"/>
      <c r="F5708" s="105"/>
    </row>
    <row r="5709" spans="3:6" ht="12.75">
      <c r="C5709" s="103"/>
      <c r="E5709" s="105"/>
      <c r="F5709" s="105"/>
    </row>
    <row r="5710" ht="12.75">
      <c r="C5710" s="103"/>
    </row>
    <row r="5711" spans="3:15" ht="12.75">
      <c r="C5711" s="103"/>
      <c r="E5711" s="105"/>
      <c r="G5711" s="105"/>
      <c r="H5711" s="105"/>
      <c r="I5711" s="105"/>
      <c r="J5711" s="105"/>
      <c r="L5711" s="105"/>
      <c r="M5711" s="105"/>
      <c r="N5711" s="105"/>
      <c r="O5711" s="105"/>
    </row>
    <row r="5712" spans="3:15" ht="12.75">
      <c r="C5712" s="103"/>
      <c r="F5712" s="105"/>
      <c r="G5712" s="105"/>
      <c r="H5712" s="105"/>
      <c r="I5712" s="105"/>
      <c r="K5712" s="105"/>
      <c r="L5712" s="105"/>
      <c r="M5712" s="105"/>
      <c r="N5712" s="105"/>
      <c r="O5712" s="105"/>
    </row>
    <row r="5713" spans="3:15" ht="12.75">
      <c r="C5713" s="103"/>
      <c r="G5713" s="105"/>
      <c r="H5713" s="105"/>
      <c r="I5713" s="105"/>
      <c r="L5713" s="105"/>
      <c r="M5713" s="105"/>
      <c r="N5713" s="105"/>
      <c r="O5713" s="105"/>
    </row>
    <row r="5714" spans="3:15" ht="12.75">
      <c r="C5714" s="103"/>
      <c r="G5714" s="105"/>
      <c r="H5714" s="105"/>
      <c r="I5714" s="105"/>
      <c r="L5714" s="105"/>
      <c r="M5714" s="105"/>
      <c r="N5714" s="105"/>
      <c r="O5714" s="105"/>
    </row>
    <row r="5715" spans="3:15" ht="12.75">
      <c r="C5715" s="103"/>
      <c r="G5715" s="105"/>
      <c r="H5715" s="105"/>
      <c r="I5715" s="105"/>
      <c r="L5715" s="105"/>
      <c r="M5715" s="105"/>
      <c r="N5715" s="105"/>
      <c r="O5715" s="105"/>
    </row>
    <row r="5716" spans="3:15" ht="12.75">
      <c r="C5716" s="103"/>
      <c r="E5716" s="105"/>
      <c r="F5716" s="105"/>
      <c r="G5716" s="105"/>
      <c r="H5716" s="105"/>
      <c r="I5716" s="105"/>
      <c r="J5716" s="105"/>
      <c r="K5716" s="105"/>
      <c r="L5716" s="105"/>
      <c r="M5716" s="105"/>
      <c r="N5716" s="105"/>
      <c r="O5716" s="105"/>
    </row>
    <row r="5717" ht="12.75">
      <c r="C5717" s="103"/>
    </row>
    <row r="5718" spans="3:15" ht="12.75">
      <c r="C5718" s="103"/>
      <c r="E5718" s="105"/>
      <c r="G5718" s="105"/>
      <c r="H5718" s="105"/>
      <c r="I5718" s="105"/>
      <c r="J5718" s="105"/>
      <c r="L5718" s="105"/>
      <c r="M5718" s="105"/>
      <c r="N5718" s="105"/>
      <c r="O5718" s="105"/>
    </row>
    <row r="5719" spans="3:15" ht="12.75">
      <c r="C5719" s="103"/>
      <c r="E5719" s="105"/>
      <c r="F5719" s="105"/>
      <c r="G5719" s="105"/>
      <c r="H5719" s="105"/>
      <c r="I5719" s="105"/>
      <c r="J5719" s="105"/>
      <c r="K5719" s="105"/>
      <c r="L5719" s="105"/>
      <c r="M5719" s="105"/>
      <c r="N5719" s="105"/>
      <c r="O5719" s="105"/>
    </row>
    <row r="5720" spans="3:15" ht="12.75">
      <c r="C5720" s="103"/>
      <c r="E5720" s="105"/>
      <c r="F5720" s="105"/>
      <c r="G5720" s="105"/>
      <c r="H5720" s="105"/>
      <c r="I5720" s="105"/>
      <c r="J5720" s="105"/>
      <c r="K5720" s="105"/>
      <c r="L5720" s="105"/>
      <c r="M5720" s="105"/>
      <c r="N5720" s="105"/>
      <c r="O5720" s="105"/>
    </row>
    <row r="5721" spans="3:15" ht="12.75">
      <c r="C5721" s="103"/>
      <c r="E5721" s="105"/>
      <c r="F5721" s="105"/>
      <c r="G5721" s="105"/>
      <c r="H5721" s="105"/>
      <c r="I5721" s="105"/>
      <c r="J5721" s="105"/>
      <c r="K5721" s="105"/>
      <c r="L5721" s="105"/>
      <c r="M5721" s="105"/>
      <c r="N5721" s="105"/>
      <c r="O5721" s="105"/>
    </row>
    <row r="5722" spans="3:15" ht="12.75">
      <c r="C5722" s="103"/>
      <c r="E5722" s="105"/>
      <c r="F5722" s="105"/>
      <c r="G5722" s="105"/>
      <c r="H5722" s="105"/>
      <c r="I5722" s="105"/>
      <c r="J5722" s="105"/>
      <c r="K5722" s="105"/>
      <c r="L5722" s="105"/>
      <c r="M5722" s="105"/>
      <c r="N5722" s="105"/>
      <c r="O5722" s="105"/>
    </row>
    <row r="5723" spans="3:15" ht="12.75">
      <c r="C5723" s="103"/>
      <c r="E5723" s="105"/>
      <c r="F5723" s="105"/>
      <c r="G5723" s="105"/>
      <c r="H5723" s="105"/>
      <c r="I5723" s="105"/>
      <c r="J5723" s="105"/>
      <c r="K5723" s="105"/>
      <c r="L5723" s="105"/>
      <c r="M5723" s="105"/>
      <c r="N5723" s="105"/>
      <c r="O5723" s="105"/>
    </row>
    <row r="5724" ht="12.75">
      <c r="C5724" s="103"/>
    </row>
    <row r="5725" spans="3:10" ht="12.75">
      <c r="C5725" s="103"/>
      <c r="H5725" s="105"/>
      <c r="I5725" s="105"/>
      <c r="J5725" s="105"/>
    </row>
    <row r="5726" ht="12.75">
      <c r="C5726" s="103"/>
    </row>
    <row r="5727" spans="3:10" ht="12.75">
      <c r="C5727" s="103"/>
      <c r="H5727" s="105"/>
      <c r="I5727" s="105"/>
      <c r="J5727" s="105"/>
    </row>
    <row r="5728" spans="3:10" ht="12.75">
      <c r="C5728" s="103"/>
      <c r="H5728" s="105"/>
      <c r="I5728" s="105"/>
      <c r="J5728" s="105"/>
    </row>
    <row r="5729" spans="3:10" ht="12.75">
      <c r="C5729" s="103"/>
      <c r="H5729" s="105"/>
      <c r="I5729" s="105"/>
      <c r="J5729" s="105"/>
    </row>
    <row r="5730" ht="12.75">
      <c r="C5730" s="103"/>
    </row>
    <row r="5731" ht="12.75">
      <c r="C5731" s="103"/>
    </row>
    <row r="5732" ht="12.75">
      <c r="C5732" s="103"/>
    </row>
    <row r="5733" ht="12.75">
      <c r="C5733" s="103"/>
    </row>
    <row r="5734" ht="12.75">
      <c r="C5734" s="103"/>
    </row>
    <row r="5735" ht="12.75">
      <c r="C5735" s="103"/>
    </row>
    <row r="5736" ht="12.75">
      <c r="C5736" s="103"/>
    </row>
    <row r="5737" ht="12.75">
      <c r="C5737" s="103"/>
    </row>
    <row r="5738" ht="12.75">
      <c r="C5738" s="103"/>
    </row>
    <row r="5739" ht="12.75">
      <c r="C5739" s="103"/>
    </row>
    <row r="5740" ht="12.75">
      <c r="C5740" s="103"/>
    </row>
    <row r="5741" ht="12.75">
      <c r="C5741" s="103"/>
    </row>
    <row r="5742" spans="3:6" ht="12.75">
      <c r="C5742" s="103"/>
      <c r="E5742" s="105"/>
      <c r="F5742" s="105"/>
    </row>
    <row r="5743" spans="3:6" ht="12.75">
      <c r="C5743" s="103"/>
      <c r="E5743" s="105"/>
      <c r="F5743" s="105"/>
    </row>
    <row r="5744" spans="3:6" ht="12.75">
      <c r="C5744" s="103"/>
      <c r="E5744" s="105"/>
      <c r="F5744" s="105"/>
    </row>
    <row r="5745" spans="3:6" ht="12.75">
      <c r="C5745" s="103"/>
      <c r="E5745" s="105"/>
      <c r="F5745" s="105"/>
    </row>
    <row r="5746" spans="3:6" ht="12.75">
      <c r="C5746" s="103"/>
      <c r="E5746" s="105"/>
      <c r="F5746" s="105"/>
    </row>
    <row r="5747" spans="3:6" ht="12.75">
      <c r="C5747" s="103"/>
      <c r="E5747" s="105"/>
      <c r="F5747" s="105"/>
    </row>
    <row r="5748" ht="12.75">
      <c r="C5748" s="103"/>
    </row>
    <row r="5749" spans="3:15" ht="12.75">
      <c r="C5749" s="103"/>
      <c r="I5749" s="105"/>
      <c r="N5749" s="105"/>
      <c r="O5749" s="105"/>
    </row>
    <row r="5750" spans="3:15" ht="12.75">
      <c r="C5750" s="103"/>
      <c r="I5750" s="105"/>
      <c r="N5750" s="105"/>
      <c r="O5750" s="105"/>
    </row>
    <row r="5751" spans="3:15" ht="12.75">
      <c r="C5751" s="103"/>
      <c r="G5751" s="105"/>
      <c r="H5751" s="105"/>
      <c r="I5751" s="105"/>
      <c r="L5751" s="105"/>
      <c r="M5751" s="105"/>
      <c r="N5751" s="105"/>
      <c r="O5751" s="105"/>
    </row>
    <row r="5752" spans="3:15" ht="12.75">
      <c r="C5752" s="103"/>
      <c r="G5752" s="105"/>
      <c r="I5752" s="105"/>
      <c r="L5752" s="105"/>
      <c r="N5752" s="105"/>
      <c r="O5752" s="105"/>
    </row>
    <row r="5753" spans="3:15" ht="12.75">
      <c r="C5753" s="103"/>
      <c r="G5753" s="105"/>
      <c r="H5753" s="105"/>
      <c r="I5753" s="105"/>
      <c r="L5753" s="105"/>
      <c r="M5753" s="105"/>
      <c r="N5753" s="105"/>
      <c r="O5753" s="105"/>
    </row>
    <row r="5754" spans="3:15" ht="12.75">
      <c r="C5754" s="103"/>
      <c r="G5754" s="105"/>
      <c r="H5754" s="105"/>
      <c r="I5754" s="105"/>
      <c r="L5754" s="105"/>
      <c r="M5754" s="105"/>
      <c r="N5754" s="105"/>
      <c r="O5754" s="105"/>
    </row>
    <row r="5755" ht="12.75">
      <c r="C5755" s="103"/>
    </row>
    <row r="5756" spans="3:15" ht="12.75">
      <c r="C5756" s="103"/>
      <c r="I5756" s="105"/>
      <c r="N5756" s="105"/>
      <c r="O5756" s="105"/>
    </row>
    <row r="5757" spans="3:15" ht="12.75">
      <c r="C5757" s="103"/>
      <c r="G5757" s="105"/>
      <c r="H5757" s="105"/>
      <c r="I5757" s="105"/>
      <c r="L5757" s="105"/>
      <c r="M5757" s="105"/>
      <c r="N5757" s="105"/>
      <c r="O5757" s="105"/>
    </row>
    <row r="5758" spans="3:15" ht="12.75">
      <c r="C5758" s="103"/>
      <c r="E5758" s="105"/>
      <c r="F5758" s="105"/>
      <c r="G5758" s="105"/>
      <c r="H5758" s="105"/>
      <c r="I5758" s="105"/>
      <c r="J5758" s="105"/>
      <c r="K5758" s="105"/>
      <c r="L5758" s="105"/>
      <c r="M5758" s="105"/>
      <c r="N5758" s="105"/>
      <c r="O5758" s="105"/>
    </row>
    <row r="5759" spans="3:15" ht="12.75">
      <c r="C5759" s="103"/>
      <c r="E5759" s="105"/>
      <c r="F5759" s="105"/>
      <c r="G5759" s="105"/>
      <c r="H5759" s="105"/>
      <c r="I5759" s="105"/>
      <c r="K5759" s="105"/>
      <c r="L5759" s="105"/>
      <c r="M5759" s="105"/>
      <c r="N5759" s="105"/>
      <c r="O5759" s="105"/>
    </row>
    <row r="5760" spans="3:15" ht="12.75">
      <c r="C5760" s="103"/>
      <c r="E5760" s="105"/>
      <c r="F5760" s="105"/>
      <c r="G5760" s="105"/>
      <c r="H5760" s="105"/>
      <c r="I5760" s="105"/>
      <c r="J5760" s="105"/>
      <c r="K5760" s="105"/>
      <c r="L5760" s="105"/>
      <c r="M5760" s="105"/>
      <c r="N5760" s="105"/>
      <c r="O5760" s="105"/>
    </row>
    <row r="5761" spans="3:15" ht="12.75">
      <c r="C5761" s="103"/>
      <c r="E5761" s="105"/>
      <c r="F5761" s="105"/>
      <c r="G5761" s="105"/>
      <c r="H5761" s="105"/>
      <c r="I5761" s="105"/>
      <c r="J5761" s="105"/>
      <c r="K5761" s="105"/>
      <c r="L5761" s="105"/>
      <c r="M5761" s="105"/>
      <c r="N5761" s="105"/>
      <c r="O5761" s="105"/>
    </row>
    <row r="5762" ht="12.75">
      <c r="C5762" s="103"/>
    </row>
    <row r="5763" spans="3:10" ht="12.75">
      <c r="C5763" s="103"/>
      <c r="H5763" s="105"/>
      <c r="I5763" s="105"/>
      <c r="J5763" s="105"/>
    </row>
    <row r="5764" ht="12.75">
      <c r="C5764" s="103"/>
    </row>
    <row r="5765" spans="3:9" ht="12.75">
      <c r="C5765" s="103"/>
      <c r="H5765" s="105"/>
      <c r="I5765" s="105"/>
    </row>
    <row r="5766" spans="3:10" ht="12.75">
      <c r="C5766" s="103"/>
      <c r="H5766" s="105"/>
      <c r="I5766" s="105"/>
      <c r="J5766" s="105"/>
    </row>
    <row r="5767" spans="3:10" ht="12.75">
      <c r="C5767" s="103"/>
      <c r="H5767" s="105"/>
      <c r="I5767" s="105"/>
      <c r="J5767" s="105"/>
    </row>
    <row r="5768" ht="12.75">
      <c r="C5768" s="103"/>
    </row>
    <row r="5769" ht="12.75">
      <c r="C5769" s="103"/>
    </row>
    <row r="5770" ht="12.75">
      <c r="C5770" s="103"/>
    </row>
    <row r="5771" ht="12.75">
      <c r="C5771" s="103"/>
    </row>
    <row r="5772" ht="12.75">
      <c r="C5772" s="103"/>
    </row>
    <row r="5773" ht="12.75">
      <c r="C5773" s="103"/>
    </row>
    <row r="5774" ht="12.75">
      <c r="C5774" s="103"/>
    </row>
    <row r="5775" ht="12.75">
      <c r="C5775" s="103"/>
    </row>
    <row r="5776" ht="12.75">
      <c r="C5776" s="103"/>
    </row>
    <row r="5777" ht="12.75">
      <c r="C5777" s="103"/>
    </row>
    <row r="5778" ht="12.75">
      <c r="C5778" s="103"/>
    </row>
    <row r="5779" ht="12.75">
      <c r="C5779" s="103"/>
    </row>
    <row r="5780" spans="3:6" ht="12.75">
      <c r="C5780" s="103"/>
      <c r="E5780" s="105"/>
      <c r="F5780" s="105"/>
    </row>
    <row r="5781" spans="3:6" ht="12.75">
      <c r="C5781" s="103"/>
      <c r="E5781" s="105"/>
      <c r="F5781" s="105"/>
    </row>
    <row r="5782" spans="3:6" ht="12.75">
      <c r="C5782" s="103"/>
      <c r="E5782" s="105"/>
      <c r="F5782" s="105"/>
    </row>
    <row r="5783" spans="3:6" ht="12.75">
      <c r="C5783" s="103"/>
      <c r="E5783" s="105"/>
      <c r="F5783" s="105"/>
    </row>
    <row r="5784" spans="3:6" ht="12.75">
      <c r="C5784" s="103"/>
      <c r="E5784" s="105"/>
      <c r="F5784" s="105"/>
    </row>
    <row r="5785" spans="3:6" ht="12.75">
      <c r="C5785" s="103"/>
      <c r="E5785" s="105"/>
      <c r="F5785" s="105"/>
    </row>
    <row r="5786" ht="12.75">
      <c r="C5786" s="103"/>
    </row>
    <row r="5787" spans="3:15" ht="12.75">
      <c r="C5787" s="103"/>
      <c r="G5787" s="105"/>
      <c r="H5787" s="105"/>
      <c r="I5787" s="105"/>
      <c r="L5787" s="105"/>
      <c r="M5787" s="105"/>
      <c r="N5787" s="105"/>
      <c r="O5787" s="105"/>
    </row>
    <row r="5788" spans="3:15" ht="12.75">
      <c r="C5788" s="103"/>
      <c r="G5788" s="105"/>
      <c r="H5788" s="105"/>
      <c r="I5788" s="105"/>
      <c r="L5788" s="105"/>
      <c r="M5788" s="105"/>
      <c r="N5788" s="105"/>
      <c r="O5788" s="105"/>
    </row>
    <row r="5789" spans="3:15" ht="12.75">
      <c r="C5789" s="103"/>
      <c r="G5789" s="105"/>
      <c r="H5789" s="105"/>
      <c r="I5789" s="105"/>
      <c r="L5789" s="105"/>
      <c r="M5789" s="105"/>
      <c r="N5789" s="105"/>
      <c r="O5789" s="105"/>
    </row>
    <row r="5790" spans="3:15" ht="12.75">
      <c r="C5790" s="103"/>
      <c r="G5790" s="105"/>
      <c r="H5790" s="105"/>
      <c r="I5790" s="105"/>
      <c r="L5790" s="105"/>
      <c r="M5790" s="105"/>
      <c r="N5790" s="105"/>
      <c r="O5790" s="105"/>
    </row>
    <row r="5791" spans="3:15" ht="12.75">
      <c r="C5791" s="103"/>
      <c r="G5791" s="105"/>
      <c r="H5791" s="105"/>
      <c r="I5791" s="105"/>
      <c r="L5791" s="105"/>
      <c r="M5791" s="105"/>
      <c r="N5791" s="105"/>
      <c r="O5791" s="105"/>
    </row>
    <row r="5792" spans="3:15" ht="12.75">
      <c r="C5792" s="103"/>
      <c r="G5792" s="105"/>
      <c r="H5792" s="105"/>
      <c r="I5792" s="105"/>
      <c r="L5792" s="105"/>
      <c r="M5792" s="105"/>
      <c r="N5792" s="105"/>
      <c r="O5792" s="105"/>
    </row>
    <row r="5793" ht="12.75">
      <c r="C5793" s="103"/>
    </row>
    <row r="5794" spans="3:15" ht="12.75">
      <c r="C5794" s="103"/>
      <c r="G5794" s="105"/>
      <c r="H5794" s="105"/>
      <c r="I5794" s="105"/>
      <c r="L5794" s="105"/>
      <c r="M5794" s="105"/>
      <c r="N5794" s="105"/>
      <c r="O5794" s="105"/>
    </row>
    <row r="5795" spans="3:15" ht="12.75">
      <c r="C5795" s="103"/>
      <c r="F5795" s="105"/>
      <c r="G5795" s="105"/>
      <c r="H5795" s="105"/>
      <c r="I5795" s="105"/>
      <c r="K5795" s="105"/>
      <c r="L5795" s="105"/>
      <c r="M5795" s="105"/>
      <c r="N5795" s="105"/>
      <c r="O5795" s="105"/>
    </row>
    <row r="5796" spans="3:15" ht="12.75">
      <c r="C5796" s="103"/>
      <c r="E5796" s="105"/>
      <c r="F5796" s="105"/>
      <c r="G5796" s="105"/>
      <c r="H5796" s="105"/>
      <c r="I5796" s="105"/>
      <c r="J5796" s="105"/>
      <c r="K5796" s="105"/>
      <c r="L5796" s="105"/>
      <c r="M5796" s="105"/>
      <c r="N5796" s="105"/>
      <c r="O5796" s="105"/>
    </row>
    <row r="5797" spans="3:15" ht="12.75">
      <c r="C5797" s="103"/>
      <c r="E5797" s="105"/>
      <c r="F5797" s="105"/>
      <c r="G5797" s="105"/>
      <c r="H5797" s="105"/>
      <c r="I5797" s="105"/>
      <c r="J5797" s="105"/>
      <c r="K5797" s="105"/>
      <c r="L5797" s="105"/>
      <c r="M5797" s="105"/>
      <c r="N5797" s="105"/>
      <c r="O5797" s="105"/>
    </row>
    <row r="5798" spans="3:15" ht="12.75">
      <c r="C5798" s="103"/>
      <c r="E5798" s="105"/>
      <c r="F5798" s="105"/>
      <c r="G5798" s="105"/>
      <c r="H5798" s="105"/>
      <c r="I5798" s="105"/>
      <c r="J5798" s="105"/>
      <c r="K5798" s="105"/>
      <c r="L5798" s="105"/>
      <c r="M5798" s="105"/>
      <c r="N5798" s="105"/>
      <c r="O5798" s="105"/>
    </row>
    <row r="5799" spans="3:15" ht="12.75">
      <c r="C5799" s="103"/>
      <c r="E5799" s="105"/>
      <c r="F5799" s="105"/>
      <c r="G5799" s="105"/>
      <c r="H5799" s="105"/>
      <c r="I5799" s="105"/>
      <c r="J5799" s="105"/>
      <c r="K5799" s="105"/>
      <c r="L5799" s="105"/>
      <c r="M5799" s="105"/>
      <c r="N5799" s="105"/>
      <c r="O5799" s="105"/>
    </row>
    <row r="5800" ht="12.75">
      <c r="C5800" s="103"/>
    </row>
    <row r="5801" spans="3:10" ht="12.75">
      <c r="C5801" s="103"/>
      <c r="H5801" s="105"/>
      <c r="I5801" s="105"/>
      <c r="J5801" s="105"/>
    </row>
    <row r="5802" ht="12.75">
      <c r="C5802" s="103"/>
    </row>
    <row r="5803" spans="3:10" ht="12.75">
      <c r="C5803" s="103"/>
      <c r="H5803" s="105"/>
      <c r="I5803" s="105"/>
      <c r="J5803" s="105"/>
    </row>
    <row r="5804" spans="3:10" ht="12.75">
      <c r="C5804" s="103"/>
      <c r="H5804" s="105"/>
      <c r="I5804" s="105"/>
      <c r="J5804" s="105"/>
    </row>
    <row r="5805" spans="3:10" ht="12.75">
      <c r="C5805" s="103"/>
      <c r="H5805" s="105"/>
      <c r="I5805" s="105"/>
      <c r="J5805" s="105"/>
    </row>
    <row r="5806" ht="12.75">
      <c r="C5806" s="103"/>
    </row>
    <row r="5807" ht="12.75">
      <c r="C5807" s="103"/>
    </row>
    <row r="5808" ht="12.75">
      <c r="C5808" s="103"/>
    </row>
    <row r="5809" ht="12.75">
      <c r="C5809" s="103"/>
    </row>
    <row r="5810" ht="12.75">
      <c r="C5810" s="103"/>
    </row>
    <row r="5811" ht="12.75">
      <c r="C5811" s="103"/>
    </row>
    <row r="5812" ht="12.75">
      <c r="C5812" s="103"/>
    </row>
    <row r="5813" ht="12.75">
      <c r="C5813" s="103"/>
    </row>
    <row r="5814" ht="12.75">
      <c r="C5814" s="103"/>
    </row>
    <row r="5815" ht="12.75">
      <c r="C5815" s="103"/>
    </row>
    <row r="5816" ht="12.75">
      <c r="C5816" s="103"/>
    </row>
    <row r="5817" ht="12.75">
      <c r="C5817" s="103"/>
    </row>
    <row r="5818" spans="3:6" ht="12.75">
      <c r="C5818" s="103"/>
      <c r="E5818" s="105"/>
      <c r="F5818" s="105"/>
    </row>
    <row r="5819" spans="3:6" ht="12.75">
      <c r="C5819" s="103"/>
      <c r="E5819" s="105"/>
      <c r="F5819" s="105"/>
    </row>
    <row r="5820" spans="3:6" ht="12.75">
      <c r="C5820" s="103"/>
      <c r="E5820" s="105"/>
      <c r="F5820" s="105"/>
    </row>
    <row r="5821" spans="3:6" ht="12.75">
      <c r="C5821" s="103"/>
      <c r="E5821" s="105"/>
      <c r="F5821" s="105"/>
    </row>
    <row r="5822" spans="3:6" ht="12.75">
      <c r="C5822" s="103"/>
      <c r="E5822" s="105"/>
      <c r="F5822" s="105"/>
    </row>
    <row r="5823" spans="3:6" ht="12.75">
      <c r="C5823" s="103"/>
      <c r="E5823" s="105"/>
      <c r="F5823" s="105"/>
    </row>
    <row r="5824" ht="12.75">
      <c r="C5824" s="103"/>
    </row>
    <row r="5825" spans="3:15" ht="12.75">
      <c r="C5825" s="103"/>
      <c r="G5825" s="105"/>
      <c r="H5825" s="105"/>
      <c r="I5825" s="105"/>
      <c r="L5825" s="105"/>
      <c r="M5825" s="105"/>
      <c r="N5825" s="105"/>
      <c r="O5825" s="105"/>
    </row>
    <row r="5826" spans="3:15" ht="12.75">
      <c r="C5826" s="103"/>
      <c r="G5826" s="105"/>
      <c r="H5826" s="105"/>
      <c r="I5826" s="105"/>
      <c r="L5826" s="105"/>
      <c r="M5826" s="105"/>
      <c r="N5826" s="105"/>
      <c r="O5826" s="105"/>
    </row>
    <row r="5827" spans="3:15" ht="12.75">
      <c r="C5827" s="103"/>
      <c r="G5827" s="105"/>
      <c r="H5827" s="105"/>
      <c r="I5827" s="105"/>
      <c r="L5827" s="105"/>
      <c r="M5827" s="105"/>
      <c r="N5827" s="105"/>
      <c r="O5827" s="105"/>
    </row>
    <row r="5828" spans="3:15" ht="12.75">
      <c r="C5828" s="103"/>
      <c r="G5828" s="105"/>
      <c r="H5828" s="105"/>
      <c r="I5828" s="105"/>
      <c r="L5828" s="105"/>
      <c r="M5828" s="105"/>
      <c r="N5828" s="105"/>
      <c r="O5828" s="105"/>
    </row>
    <row r="5829" spans="3:15" ht="12.75">
      <c r="C5829" s="103"/>
      <c r="G5829" s="105"/>
      <c r="H5829" s="105"/>
      <c r="I5829" s="105"/>
      <c r="L5829" s="105"/>
      <c r="M5829" s="105"/>
      <c r="N5829" s="105"/>
      <c r="O5829" s="105"/>
    </row>
    <row r="5830" spans="3:15" ht="12.75">
      <c r="C5830" s="103"/>
      <c r="G5830" s="105"/>
      <c r="H5830" s="105"/>
      <c r="I5830" s="105"/>
      <c r="L5830" s="105"/>
      <c r="M5830" s="105"/>
      <c r="N5830" s="105"/>
      <c r="O5830" s="105"/>
    </row>
    <row r="5831" ht="12.75">
      <c r="C5831" s="103"/>
    </row>
    <row r="5832" spans="3:15" ht="12.75">
      <c r="C5832" s="103"/>
      <c r="G5832" s="105"/>
      <c r="H5832" s="105"/>
      <c r="I5832" s="105"/>
      <c r="L5832" s="105"/>
      <c r="M5832" s="105"/>
      <c r="N5832" s="105"/>
      <c r="O5832" s="105"/>
    </row>
    <row r="5833" spans="3:15" ht="12.75">
      <c r="C5833" s="103"/>
      <c r="F5833" s="105"/>
      <c r="G5833" s="105"/>
      <c r="H5833" s="105"/>
      <c r="I5833" s="105"/>
      <c r="K5833" s="105"/>
      <c r="L5833" s="105"/>
      <c r="M5833" s="105"/>
      <c r="N5833" s="105"/>
      <c r="O5833" s="105"/>
    </row>
    <row r="5834" spans="3:15" ht="12.75">
      <c r="C5834" s="103"/>
      <c r="E5834" s="105"/>
      <c r="F5834" s="105"/>
      <c r="G5834" s="105"/>
      <c r="H5834" s="105"/>
      <c r="I5834" s="105"/>
      <c r="J5834" s="105"/>
      <c r="K5834" s="105"/>
      <c r="L5834" s="105"/>
      <c r="M5834" s="105"/>
      <c r="N5834" s="105"/>
      <c r="O5834" s="105"/>
    </row>
    <row r="5835" spans="3:15" ht="12.75">
      <c r="C5835" s="103"/>
      <c r="E5835" s="105"/>
      <c r="F5835" s="105"/>
      <c r="G5835" s="105"/>
      <c r="H5835" s="105"/>
      <c r="I5835" s="105"/>
      <c r="J5835" s="105"/>
      <c r="K5835" s="105"/>
      <c r="L5835" s="105"/>
      <c r="M5835" s="105"/>
      <c r="N5835" s="105"/>
      <c r="O5835" s="105"/>
    </row>
    <row r="5836" spans="3:15" ht="12.75">
      <c r="C5836" s="103"/>
      <c r="E5836" s="105"/>
      <c r="F5836" s="105"/>
      <c r="G5836" s="105"/>
      <c r="H5836" s="105"/>
      <c r="I5836" s="105"/>
      <c r="J5836" s="105"/>
      <c r="K5836" s="105"/>
      <c r="L5836" s="105"/>
      <c r="M5836" s="105"/>
      <c r="N5836" s="105"/>
      <c r="O5836" s="105"/>
    </row>
    <row r="5837" spans="3:15" ht="12.75">
      <c r="C5837" s="103"/>
      <c r="E5837" s="105"/>
      <c r="F5837" s="105"/>
      <c r="G5837" s="105"/>
      <c r="H5837" s="105"/>
      <c r="I5837" s="105"/>
      <c r="J5837" s="105"/>
      <c r="K5837" s="105"/>
      <c r="L5837" s="105"/>
      <c r="M5837" s="105"/>
      <c r="N5837" s="105"/>
      <c r="O5837" s="105"/>
    </row>
    <row r="5838" ht="12.75">
      <c r="C5838" s="103"/>
    </row>
    <row r="5839" spans="3:10" ht="12.75">
      <c r="C5839" s="103"/>
      <c r="H5839" s="105"/>
      <c r="I5839" s="105"/>
      <c r="J5839" s="105"/>
    </row>
    <row r="5840" ht="12.75">
      <c r="C5840" s="103"/>
    </row>
    <row r="5841" spans="3:10" ht="12.75">
      <c r="C5841" s="103"/>
      <c r="H5841" s="105"/>
      <c r="I5841" s="105"/>
      <c r="J5841" s="105"/>
    </row>
    <row r="5842" spans="3:10" ht="12.75">
      <c r="C5842" s="103"/>
      <c r="H5842" s="105"/>
      <c r="I5842" s="105"/>
      <c r="J5842" s="105"/>
    </row>
    <row r="5843" spans="3:10" ht="12.75">
      <c r="C5843" s="103"/>
      <c r="H5843" s="105"/>
      <c r="I5843" s="105"/>
      <c r="J5843" s="105"/>
    </row>
    <row r="5844" ht="12.75">
      <c r="C5844" s="103"/>
    </row>
    <row r="5845" ht="12.75">
      <c r="C5845" s="103"/>
    </row>
    <row r="5846" ht="12.75">
      <c r="C5846" s="103"/>
    </row>
    <row r="5847" ht="12.75">
      <c r="C5847" s="103"/>
    </row>
    <row r="5848" ht="12.75">
      <c r="C5848" s="103"/>
    </row>
    <row r="5849" ht="12.75">
      <c r="C5849" s="103"/>
    </row>
    <row r="5850" ht="12.75">
      <c r="C5850" s="103"/>
    </row>
    <row r="5851" ht="12.75">
      <c r="C5851" s="103"/>
    </row>
    <row r="5852" ht="12.75">
      <c r="C5852" s="103"/>
    </row>
    <row r="5853" ht="12.75">
      <c r="C5853" s="103"/>
    </row>
    <row r="5854" ht="12.75">
      <c r="C5854" s="103"/>
    </row>
    <row r="5855" ht="12.75">
      <c r="C5855" s="103"/>
    </row>
    <row r="5856" spans="3:6" ht="12.75">
      <c r="C5856" s="103"/>
      <c r="E5856" s="105"/>
      <c r="F5856" s="105"/>
    </row>
    <row r="5857" spans="3:6" ht="12.75">
      <c r="C5857" s="103"/>
      <c r="E5857" s="105"/>
      <c r="F5857" s="105"/>
    </row>
    <row r="5858" spans="3:6" ht="12.75">
      <c r="C5858" s="103"/>
      <c r="E5858" s="105"/>
      <c r="F5858" s="105"/>
    </row>
    <row r="5859" spans="3:6" ht="12.75">
      <c r="C5859" s="103"/>
      <c r="E5859" s="105"/>
      <c r="F5859" s="105"/>
    </row>
    <row r="5860" spans="3:6" ht="12.75">
      <c r="C5860" s="103"/>
      <c r="E5860" s="105"/>
      <c r="F5860" s="105"/>
    </row>
    <row r="5861" spans="3:6" ht="12.75">
      <c r="C5861" s="103"/>
      <c r="E5861" s="105"/>
      <c r="F5861" s="105"/>
    </row>
    <row r="5862" ht="12.75">
      <c r="C5862" s="103"/>
    </row>
    <row r="5863" spans="3:15" ht="12.75">
      <c r="C5863" s="103"/>
      <c r="G5863" s="105"/>
      <c r="H5863" s="105"/>
      <c r="I5863" s="105"/>
      <c r="L5863" s="105"/>
      <c r="M5863" s="105"/>
      <c r="N5863" s="105"/>
      <c r="O5863" s="105"/>
    </row>
    <row r="5864" spans="3:15" ht="12.75">
      <c r="C5864" s="103"/>
      <c r="G5864" s="105"/>
      <c r="H5864" s="105"/>
      <c r="I5864" s="105"/>
      <c r="L5864" s="105"/>
      <c r="M5864" s="105"/>
      <c r="N5864" s="105"/>
      <c r="O5864" s="105"/>
    </row>
    <row r="5865" spans="3:15" ht="12.75">
      <c r="C5865" s="103"/>
      <c r="G5865" s="105"/>
      <c r="I5865" s="105"/>
      <c r="L5865" s="105"/>
      <c r="N5865" s="105"/>
      <c r="O5865" s="105"/>
    </row>
    <row r="5866" spans="3:15" ht="12.75">
      <c r="C5866" s="103"/>
      <c r="F5866" s="105"/>
      <c r="H5866" s="105"/>
      <c r="I5866" s="105"/>
      <c r="K5866" s="105"/>
      <c r="M5866" s="105"/>
      <c r="N5866" s="105"/>
      <c r="O5866" s="105"/>
    </row>
    <row r="5867" spans="3:15" ht="12.75">
      <c r="C5867" s="103"/>
      <c r="I5867" s="105"/>
      <c r="N5867" s="105"/>
      <c r="O5867" s="105"/>
    </row>
    <row r="5868" spans="3:15" ht="12.75">
      <c r="C5868" s="103"/>
      <c r="F5868" s="105"/>
      <c r="G5868" s="105"/>
      <c r="H5868" s="105"/>
      <c r="I5868" s="105"/>
      <c r="K5868" s="105"/>
      <c r="L5868" s="105"/>
      <c r="M5868" s="105"/>
      <c r="N5868" s="105"/>
      <c r="O5868" s="105"/>
    </row>
    <row r="5869" ht="12.75">
      <c r="C5869" s="103"/>
    </row>
    <row r="5870" spans="3:15" ht="12.75">
      <c r="C5870" s="103"/>
      <c r="G5870" s="105"/>
      <c r="H5870" s="105"/>
      <c r="I5870" s="105"/>
      <c r="L5870" s="105"/>
      <c r="M5870" s="105"/>
      <c r="N5870" s="105"/>
      <c r="O5870" s="105"/>
    </row>
    <row r="5871" spans="3:15" ht="12.75">
      <c r="C5871" s="103"/>
      <c r="F5871" s="105"/>
      <c r="G5871" s="105"/>
      <c r="H5871" s="105"/>
      <c r="I5871" s="105"/>
      <c r="K5871" s="105"/>
      <c r="L5871" s="105"/>
      <c r="M5871" s="105"/>
      <c r="N5871" s="105"/>
      <c r="O5871" s="105"/>
    </row>
    <row r="5872" spans="3:15" ht="12.75">
      <c r="C5872" s="103"/>
      <c r="E5872" s="105"/>
      <c r="F5872" s="105"/>
      <c r="G5872" s="105"/>
      <c r="H5872" s="105"/>
      <c r="I5872" s="105"/>
      <c r="J5872" s="105"/>
      <c r="K5872" s="105"/>
      <c r="L5872" s="105"/>
      <c r="M5872" s="105"/>
      <c r="N5872" s="105"/>
      <c r="O5872" s="105"/>
    </row>
    <row r="5873" spans="3:15" ht="12.75">
      <c r="C5873" s="103"/>
      <c r="E5873" s="105"/>
      <c r="F5873" s="105"/>
      <c r="G5873" s="105"/>
      <c r="H5873" s="105"/>
      <c r="I5873" s="105"/>
      <c r="J5873" s="105"/>
      <c r="K5873" s="105"/>
      <c r="L5873" s="105"/>
      <c r="M5873" s="105"/>
      <c r="N5873" s="105"/>
      <c r="O5873" s="105"/>
    </row>
    <row r="5874" spans="3:15" ht="12.75">
      <c r="C5874" s="103"/>
      <c r="E5874" s="105"/>
      <c r="F5874" s="105"/>
      <c r="G5874" s="105"/>
      <c r="H5874" s="105"/>
      <c r="I5874" s="105"/>
      <c r="J5874" s="105"/>
      <c r="K5874" s="105"/>
      <c r="L5874" s="105"/>
      <c r="M5874" s="105"/>
      <c r="N5874" s="105"/>
      <c r="O5874" s="105"/>
    </row>
    <row r="5875" spans="3:15" ht="12.75">
      <c r="C5875" s="103"/>
      <c r="E5875" s="105"/>
      <c r="F5875" s="105"/>
      <c r="G5875" s="105"/>
      <c r="H5875" s="105"/>
      <c r="I5875" s="105"/>
      <c r="J5875" s="105"/>
      <c r="K5875" s="105"/>
      <c r="L5875" s="105"/>
      <c r="M5875" s="105"/>
      <c r="N5875" s="105"/>
      <c r="O5875" s="105"/>
    </row>
    <row r="5876" ht="12.75">
      <c r="C5876" s="103"/>
    </row>
    <row r="5877" spans="3:10" ht="12.75">
      <c r="C5877" s="103"/>
      <c r="H5877" s="105"/>
      <c r="I5877" s="105"/>
      <c r="J5877" s="105"/>
    </row>
    <row r="5878" ht="12.75">
      <c r="C5878" s="103"/>
    </row>
    <row r="5879" spans="3:10" ht="12.75">
      <c r="C5879" s="103"/>
      <c r="H5879" s="105"/>
      <c r="I5879" s="105"/>
      <c r="J5879" s="105"/>
    </row>
    <row r="5880" spans="3:10" ht="12.75">
      <c r="C5880" s="103"/>
      <c r="H5880" s="105"/>
      <c r="I5880" s="105"/>
      <c r="J5880" s="105"/>
    </row>
    <row r="5881" spans="3:10" ht="12.75">
      <c r="C5881" s="103"/>
      <c r="H5881" s="105"/>
      <c r="I5881" s="105"/>
      <c r="J5881" s="105"/>
    </row>
    <row r="5882" ht="12.75">
      <c r="C5882" s="103"/>
    </row>
    <row r="5883" ht="12.75">
      <c r="C5883" s="103"/>
    </row>
    <row r="5884" ht="12.75">
      <c r="C5884" s="103"/>
    </row>
    <row r="5885" ht="12.75">
      <c r="C5885" s="103"/>
    </row>
    <row r="5886" ht="12.75">
      <c r="C5886" s="103"/>
    </row>
    <row r="5887" ht="12.75">
      <c r="C5887" s="103"/>
    </row>
    <row r="5888" ht="12.75">
      <c r="C5888" s="103"/>
    </row>
    <row r="5889" ht="12.75">
      <c r="C5889" s="103"/>
    </row>
    <row r="5890" ht="12.75">
      <c r="C5890" s="103"/>
    </row>
    <row r="5891" ht="12.75">
      <c r="C5891" s="103"/>
    </row>
    <row r="5892" ht="12.75">
      <c r="C5892" s="103"/>
    </row>
    <row r="5893" ht="12.75">
      <c r="C5893" s="103"/>
    </row>
    <row r="5894" spans="3:6" ht="12.75">
      <c r="C5894" s="103"/>
      <c r="E5894" s="105"/>
      <c r="F5894" s="105"/>
    </row>
    <row r="5895" spans="3:6" ht="12.75">
      <c r="C5895" s="103"/>
      <c r="E5895" s="105"/>
      <c r="F5895" s="105"/>
    </row>
    <row r="5896" spans="3:6" ht="12.75">
      <c r="C5896" s="103"/>
      <c r="E5896" s="105"/>
      <c r="F5896" s="105"/>
    </row>
    <row r="5897" spans="3:6" ht="12.75">
      <c r="C5897" s="103"/>
      <c r="E5897" s="105"/>
      <c r="F5897" s="105"/>
    </row>
    <row r="5898" spans="3:6" ht="12.75">
      <c r="C5898" s="103"/>
      <c r="E5898" s="105"/>
      <c r="F5898" s="105"/>
    </row>
    <row r="5899" spans="3:6" ht="12.75">
      <c r="C5899" s="103"/>
      <c r="E5899" s="105"/>
      <c r="F5899" s="105"/>
    </row>
    <row r="5900" ht="12.75">
      <c r="C5900" s="103"/>
    </row>
    <row r="5901" spans="3:15" ht="12.75">
      <c r="C5901" s="103"/>
      <c r="I5901" s="105"/>
      <c r="N5901" s="105"/>
      <c r="O5901" s="105"/>
    </row>
    <row r="5902" spans="3:15" ht="12.75">
      <c r="C5902" s="103"/>
      <c r="I5902" s="105"/>
      <c r="N5902" s="105"/>
      <c r="O5902" s="105"/>
    </row>
    <row r="5903" spans="3:15" ht="12.75">
      <c r="C5903" s="103"/>
      <c r="G5903" s="105"/>
      <c r="I5903" s="105"/>
      <c r="L5903" s="105"/>
      <c r="N5903" s="105"/>
      <c r="O5903" s="105"/>
    </row>
    <row r="5904" spans="3:15" ht="12.75">
      <c r="C5904" s="103"/>
      <c r="H5904" s="105"/>
      <c r="I5904" s="105"/>
      <c r="M5904" s="105"/>
      <c r="N5904" s="105"/>
      <c r="O5904" s="105"/>
    </row>
    <row r="5905" spans="3:14" ht="12.75">
      <c r="C5905" s="103"/>
      <c r="H5905" s="105"/>
      <c r="I5905" s="105"/>
      <c r="M5905" s="105"/>
      <c r="N5905" s="105"/>
    </row>
    <row r="5906" spans="3:15" ht="12.75">
      <c r="C5906" s="103"/>
      <c r="G5906" s="105"/>
      <c r="H5906" s="105"/>
      <c r="I5906" s="105"/>
      <c r="L5906" s="105"/>
      <c r="M5906" s="105"/>
      <c r="N5906" s="105"/>
      <c r="O5906" s="105"/>
    </row>
    <row r="5907" ht="12.75">
      <c r="C5907" s="103"/>
    </row>
    <row r="5908" spans="3:15" ht="12.75">
      <c r="C5908" s="103"/>
      <c r="I5908" s="105"/>
      <c r="N5908" s="105"/>
      <c r="O5908" s="105"/>
    </row>
    <row r="5909" spans="3:15" ht="12.75">
      <c r="C5909" s="103"/>
      <c r="I5909" s="105"/>
      <c r="L5909" s="105"/>
      <c r="N5909" s="105"/>
      <c r="O5909" s="105"/>
    </row>
    <row r="5910" spans="3:15" ht="12.75">
      <c r="C5910" s="103"/>
      <c r="E5910" s="105"/>
      <c r="F5910" s="105"/>
      <c r="G5910" s="105"/>
      <c r="H5910" s="105"/>
      <c r="I5910" s="105"/>
      <c r="J5910" s="105"/>
      <c r="K5910" s="105"/>
      <c r="L5910" s="105"/>
      <c r="M5910" s="105"/>
      <c r="N5910" s="105"/>
      <c r="O5910" s="105"/>
    </row>
    <row r="5911" spans="3:15" ht="12.75">
      <c r="C5911" s="103"/>
      <c r="F5911" s="105"/>
      <c r="G5911" s="105"/>
      <c r="H5911" s="105"/>
      <c r="I5911" s="105"/>
      <c r="K5911" s="105"/>
      <c r="L5911" s="105"/>
      <c r="M5911" s="105"/>
      <c r="N5911" s="105"/>
      <c r="O5911" s="105"/>
    </row>
    <row r="5912" spans="3:15" ht="12.75">
      <c r="C5912" s="103"/>
      <c r="F5912" s="105"/>
      <c r="G5912" s="105"/>
      <c r="H5912" s="105"/>
      <c r="I5912" s="105"/>
      <c r="J5912" s="105"/>
      <c r="K5912" s="105"/>
      <c r="L5912" s="105"/>
      <c r="M5912" s="105"/>
      <c r="N5912" s="105"/>
      <c r="O5912" s="105"/>
    </row>
    <row r="5913" spans="3:15" ht="12.75">
      <c r="C5913" s="103"/>
      <c r="E5913" s="105"/>
      <c r="F5913" s="105"/>
      <c r="G5913" s="105"/>
      <c r="H5913" s="105"/>
      <c r="I5913" s="105"/>
      <c r="J5913" s="105"/>
      <c r="K5913" s="105"/>
      <c r="L5913" s="105"/>
      <c r="M5913" s="105"/>
      <c r="N5913" s="105"/>
      <c r="O5913" s="105"/>
    </row>
    <row r="5914" ht="12.75">
      <c r="C5914" s="103"/>
    </row>
    <row r="5915" spans="3:10" ht="12.75">
      <c r="C5915" s="103"/>
      <c r="H5915" s="105"/>
      <c r="I5915" s="105"/>
      <c r="J5915" s="105"/>
    </row>
    <row r="5916" ht="12.75">
      <c r="C5916" s="103"/>
    </row>
    <row r="5917" spans="3:9" ht="12.75">
      <c r="C5917" s="103"/>
      <c r="H5917" s="105"/>
      <c r="I5917" s="105"/>
    </row>
    <row r="5918" spans="3:10" ht="12.75">
      <c r="C5918" s="103"/>
      <c r="H5918" s="105"/>
      <c r="I5918" s="105"/>
      <c r="J5918" s="105"/>
    </row>
    <row r="5919" spans="3:10" ht="12.75">
      <c r="C5919" s="103"/>
      <c r="H5919" s="105"/>
      <c r="I5919" s="105"/>
      <c r="J5919" s="105"/>
    </row>
    <row r="5920" ht="12.75">
      <c r="C5920" s="103"/>
    </row>
    <row r="5921" ht="12.75">
      <c r="C5921" s="103"/>
    </row>
    <row r="5922" ht="12.75">
      <c r="C5922" s="103"/>
    </row>
    <row r="5923" ht="12.75">
      <c r="C5923" s="103"/>
    </row>
    <row r="5924" ht="12.75">
      <c r="C5924" s="103"/>
    </row>
    <row r="5925" ht="12.75">
      <c r="C5925" s="103"/>
    </row>
    <row r="5926" ht="12.75">
      <c r="C5926" s="103"/>
    </row>
    <row r="5927" ht="12.75">
      <c r="C5927" s="103"/>
    </row>
    <row r="5928" ht="12.75">
      <c r="C5928" s="103"/>
    </row>
    <row r="5929" ht="12.75">
      <c r="C5929" s="103"/>
    </row>
    <row r="5930" ht="12.75">
      <c r="C5930" s="103"/>
    </row>
    <row r="5931" ht="12.75">
      <c r="C5931" s="103"/>
    </row>
    <row r="5932" spans="3:5" ht="12.75">
      <c r="C5932" s="103"/>
      <c r="E5932" s="105"/>
    </row>
    <row r="5933" spans="3:6" ht="12.75">
      <c r="C5933" s="103"/>
      <c r="E5933" s="105"/>
      <c r="F5933" s="105"/>
    </row>
    <row r="5934" spans="3:6" ht="12.75">
      <c r="C5934" s="103"/>
      <c r="E5934" s="105"/>
      <c r="F5934" s="105"/>
    </row>
    <row r="5935" spans="3:5" ht="12.75">
      <c r="C5935" s="103"/>
      <c r="E5935" s="105"/>
    </row>
    <row r="5936" spans="3:6" ht="12.75">
      <c r="C5936" s="103"/>
      <c r="E5936" s="105"/>
      <c r="F5936" s="105"/>
    </row>
    <row r="5937" spans="3:6" ht="12.75">
      <c r="C5937" s="103"/>
      <c r="E5937" s="105"/>
      <c r="F5937" s="105"/>
    </row>
    <row r="5938" ht="12.75">
      <c r="C5938" s="103"/>
    </row>
    <row r="5939" ht="12.75">
      <c r="C5939" s="103"/>
    </row>
    <row r="5940" spans="3:15" ht="12.75">
      <c r="C5940" s="103"/>
      <c r="O5940" s="105"/>
    </row>
    <row r="5941" spans="3:14" ht="12.75">
      <c r="C5941" s="103"/>
      <c r="I5941" s="105"/>
      <c r="N5941" s="105"/>
    </row>
    <row r="5942" ht="12.75">
      <c r="C5942" s="103"/>
    </row>
    <row r="5943" spans="3:12" ht="12.75">
      <c r="C5943" s="103"/>
      <c r="G5943" s="105"/>
      <c r="L5943" s="105"/>
    </row>
    <row r="5944" spans="3:15" ht="12.75">
      <c r="C5944" s="103"/>
      <c r="G5944" s="105"/>
      <c r="I5944" s="105"/>
      <c r="L5944" s="105"/>
      <c r="N5944" s="105"/>
      <c r="O5944" s="105"/>
    </row>
    <row r="5945" ht="12.75">
      <c r="C5945" s="103"/>
    </row>
    <row r="5946" ht="12.75">
      <c r="C5946" s="103"/>
    </row>
    <row r="5947" spans="3:15" ht="12.75">
      <c r="C5947" s="103"/>
      <c r="O5947" s="105"/>
    </row>
    <row r="5948" spans="3:14" ht="12.75">
      <c r="C5948" s="103"/>
      <c r="G5948" s="105"/>
      <c r="I5948" s="105"/>
      <c r="K5948" s="105"/>
      <c r="L5948" s="105"/>
      <c r="M5948" s="105"/>
      <c r="N5948" s="105"/>
    </row>
    <row r="5949" ht="12.75">
      <c r="C5949" s="103"/>
    </row>
    <row r="5950" spans="3:14" ht="12.75">
      <c r="C5950" s="103"/>
      <c r="E5950" s="105"/>
      <c r="F5950" s="105"/>
      <c r="G5950" s="105"/>
      <c r="H5950" s="105"/>
      <c r="I5950" s="105"/>
      <c r="J5950" s="105"/>
      <c r="K5950" s="105"/>
      <c r="L5950" s="105"/>
      <c r="M5950" s="105"/>
      <c r="N5950" s="105"/>
    </row>
    <row r="5951" spans="3:15" ht="12.75">
      <c r="C5951" s="103"/>
      <c r="E5951" s="105"/>
      <c r="F5951" s="105"/>
      <c r="G5951" s="105"/>
      <c r="H5951" s="105"/>
      <c r="I5951" s="105"/>
      <c r="J5951" s="105"/>
      <c r="K5951" s="105"/>
      <c r="L5951" s="105"/>
      <c r="M5951" s="105"/>
      <c r="N5951" s="105"/>
      <c r="O5951" s="105"/>
    </row>
    <row r="5952" ht="12.75">
      <c r="C5952" s="103"/>
    </row>
    <row r="5953" spans="3:10" ht="12.75">
      <c r="C5953" s="103"/>
      <c r="H5953" s="105"/>
      <c r="I5953" s="105"/>
      <c r="J5953" s="105"/>
    </row>
    <row r="5954" ht="12.75">
      <c r="C5954" s="103"/>
    </row>
    <row r="5955" spans="3:9" ht="12.75">
      <c r="C5955" s="103"/>
      <c r="H5955" s="105"/>
      <c r="I5955" s="105"/>
    </row>
    <row r="5956" spans="3:10" ht="12.75">
      <c r="C5956" s="103"/>
      <c r="H5956" s="105"/>
      <c r="I5956" s="105"/>
      <c r="J5956" s="105"/>
    </row>
    <row r="5957" spans="3:10" ht="12.75">
      <c r="C5957" s="103"/>
      <c r="H5957" s="105"/>
      <c r="I5957" s="105"/>
      <c r="J5957" s="105"/>
    </row>
    <row r="5958" ht="12.75">
      <c r="C5958" s="103"/>
    </row>
    <row r="5959" ht="12.75">
      <c r="C5959" s="103"/>
    </row>
    <row r="5960" ht="12.75">
      <c r="C5960" s="103"/>
    </row>
    <row r="5961" ht="12.75">
      <c r="C5961" s="103"/>
    </row>
    <row r="5962" ht="12.75">
      <c r="C5962" s="103"/>
    </row>
    <row r="5963" ht="12.75">
      <c r="C5963" s="103"/>
    </row>
    <row r="5964" ht="12.75">
      <c r="C5964" s="103"/>
    </row>
    <row r="5965" ht="12.75">
      <c r="C5965" s="103"/>
    </row>
    <row r="5966" ht="12.75">
      <c r="C5966" s="103"/>
    </row>
    <row r="5967" ht="12.75">
      <c r="C5967" s="103"/>
    </row>
    <row r="5968" ht="12.75">
      <c r="C5968" s="103"/>
    </row>
    <row r="5969" ht="12.75">
      <c r="C5969" s="103"/>
    </row>
    <row r="5970" spans="3:6" ht="12.75">
      <c r="C5970" s="103"/>
      <c r="E5970" s="105"/>
      <c r="F5970" s="105"/>
    </row>
    <row r="5971" spans="3:6" ht="12.75">
      <c r="C5971" s="103"/>
      <c r="E5971" s="105"/>
      <c r="F5971" s="105"/>
    </row>
    <row r="5972" spans="3:6" ht="12.75">
      <c r="C5972" s="103"/>
      <c r="E5972" s="105"/>
      <c r="F5972" s="105"/>
    </row>
    <row r="5973" spans="3:6" ht="12.75">
      <c r="C5973" s="103"/>
      <c r="E5973" s="105"/>
      <c r="F5973" s="105"/>
    </row>
    <row r="5974" spans="3:6" ht="12.75">
      <c r="C5974" s="103"/>
      <c r="E5974" s="105"/>
      <c r="F5974" s="105"/>
    </row>
    <row r="5975" spans="3:6" ht="12.75">
      <c r="C5975" s="103"/>
      <c r="E5975" s="105"/>
      <c r="F5975" s="105"/>
    </row>
    <row r="5976" ht="12.75">
      <c r="C5976" s="103"/>
    </row>
    <row r="5977" spans="3:15" ht="12.75">
      <c r="C5977" s="103"/>
      <c r="I5977" s="105"/>
      <c r="N5977" s="105"/>
      <c r="O5977" s="105"/>
    </row>
    <row r="5978" spans="3:14" ht="12.75">
      <c r="C5978" s="103"/>
      <c r="H5978" s="105"/>
      <c r="I5978" s="105"/>
      <c r="M5978" s="105"/>
      <c r="N5978" s="105"/>
    </row>
    <row r="5979" spans="3:15" ht="12.75">
      <c r="C5979" s="103"/>
      <c r="I5979" s="105"/>
      <c r="N5979" s="105"/>
      <c r="O5979" s="105"/>
    </row>
    <row r="5980" spans="3:14" ht="12.75">
      <c r="C5980" s="103"/>
      <c r="I5980" s="105"/>
      <c r="N5980" s="105"/>
    </row>
    <row r="5981" spans="3:15" ht="12.75">
      <c r="C5981" s="103"/>
      <c r="I5981" s="105"/>
      <c r="N5981" s="105"/>
      <c r="O5981" s="105"/>
    </row>
    <row r="5982" spans="3:15" ht="12.75">
      <c r="C5982" s="103"/>
      <c r="H5982" s="105"/>
      <c r="I5982" s="105"/>
      <c r="M5982" s="105"/>
      <c r="N5982" s="105"/>
      <c r="O5982" s="105"/>
    </row>
    <row r="5983" ht="12.75">
      <c r="C5983" s="103"/>
    </row>
    <row r="5984" spans="3:15" ht="12.75">
      <c r="C5984" s="103"/>
      <c r="I5984" s="105"/>
      <c r="N5984" s="105"/>
      <c r="O5984" s="105"/>
    </row>
    <row r="5985" spans="3:14" ht="12.75">
      <c r="C5985" s="103"/>
      <c r="G5985" s="105"/>
      <c r="H5985" s="105"/>
      <c r="I5985" s="105"/>
      <c r="L5985" s="105"/>
      <c r="M5985" s="105"/>
      <c r="N5985" s="105"/>
    </row>
    <row r="5986" spans="3:15" ht="12.75">
      <c r="C5986" s="103"/>
      <c r="F5986" s="105"/>
      <c r="G5986" s="105"/>
      <c r="H5986" s="105"/>
      <c r="I5986" s="105"/>
      <c r="K5986" s="105"/>
      <c r="L5986" s="105"/>
      <c r="M5986" s="105"/>
      <c r="N5986" s="105"/>
      <c r="O5986" s="105"/>
    </row>
    <row r="5987" spans="3:14" ht="12.75">
      <c r="C5987" s="103"/>
      <c r="F5987" s="105"/>
      <c r="G5987" s="105"/>
      <c r="H5987" s="105"/>
      <c r="I5987" s="105"/>
      <c r="K5987" s="105"/>
      <c r="L5987" s="105"/>
      <c r="M5987" s="105"/>
      <c r="N5987" s="105"/>
    </row>
    <row r="5988" spans="3:15" ht="12.75">
      <c r="C5988" s="103"/>
      <c r="F5988" s="105"/>
      <c r="G5988" s="105"/>
      <c r="H5988" s="105"/>
      <c r="I5988" s="105"/>
      <c r="K5988" s="105"/>
      <c r="L5988" s="105"/>
      <c r="M5988" s="105"/>
      <c r="N5988" s="105"/>
      <c r="O5988" s="105"/>
    </row>
    <row r="5989" spans="3:15" ht="12.75">
      <c r="C5989" s="103"/>
      <c r="F5989" s="105"/>
      <c r="G5989" s="105"/>
      <c r="H5989" s="105"/>
      <c r="I5989" s="105"/>
      <c r="K5989" s="105"/>
      <c r="L5989" s="105"/>
      <c r="M5989" s="105"/>
      <c r="N5989" s="105"/>
      <c r="O5989" s="105"/>
    </row>
    <row r="5990" ht="12.75">
      <c r="C5990" s="103"/>
    </row>
    <row r="5991" spans="3:10" ht="12.75">
      <c r="C5991" s="103"/>
      <c r="H5991" s="105"/>
      <c r="I5991" s="105"/>
      <c r="J5991" s="105"/>
    </row>
    <row r="5992" ht="12.75">
      <c r="C5992" s="103"/>
    </row>
    <row r="5993" spans="3:9" ht="12.75">
      <c r="C5993" s="103"/>
      <c r="H5993" s="105"/>
      <c r="I5993" s="105"/>
    </row>
    <row r="5994" spans="3:10" ht="12.75">
      <c r="C5994" s="103"/>
      <c r="H5994" s="105"/>
      <c r="I5994" s="105"/>
      <c r="J5994" s="105"/>
    </row>
    <row r="5995" spans="3:10" ht="12.75">
      <c r="C5995" s="103"/>
      <c r="H5995" s="105"/>
      <c r="I5995" s="105"/>
      <c r="J5995" s="105"/>
    </row>
    <row r="5996" ht="12.75">
      <c r="C5996" s="103"/>
    </row>
    <row r="5997" ht="12.75">
      <c r="C5997" s="103"/>
    </row>
    <row r="5998" ht="12.75">
      <c r="C5998" s="103"/>
    </row>
    <row r="5999" ht="12.75">
      <c r="C5999" s="103"/>
    </row>
    <row r="6000" ht="12.75">
      <c r="C6000" s="103"/>
    </row>
    <row r="6001" ht="12.75">
      <c r="C6001" s="103"/>
    </row>
    <row r="6002" ht="12.75">
      <c r="C6002" s="103"/>
    </row>
    <row r="6003" ht="12.75">
      <c r="C6003" s="103"/>
    </row>
    <row r="6004" ht="12.75">
      <c r="C6004" s="103"/>
    </row>
    <row r="6005" ht="12.75">
      <c r="C6005" s="103"/>
    </row>
    <row r="6006" ht="12.75">
      <c r="C6006" s="103"/>
    </row>
    <row r="6007" ht="12.75">
      <c r="C6007" s="103"/>
    </row>
    <row r="6008" spans="3:5" ht="12.75">
      <c r="C6008" s="103"/>
      <c r="E6008" s="105"/>
    </row>
    <row r="6009" spans="3:6" ht="12.75">
      <c r="C6009" s="103"/>
      <c r="E6009" s="105"/>
      <c r="F6009" s="105"/>
    </row>
    <row r="6010" spans="3:6" ht="12.75">
      <c r="C6010" s="103"/>
      <c r="E6010" s="105"/>
      <c r="F6010" s="105"/>
    </row>
    <row r="6011" spans="3:6" ht="12.75">
      <c r="C6011" s="103"/>
      <c r="E6011" s="105"/>
      <c r="F6011" s="105"/>
    </row>
    <row r="6012" spans="3:6" ht="12.75">
      <c r="C6012" s="103"/>
      <c r="E6012" s="105"/>
      <c r="F6012" s="105"/>
    </row>
    <row r="6013" spans="3:6" ht="12.75">
      <c r="C6013" s="103"/>
      <c r="E6013" s="105"/>
      <c r="F6013" s="105"/>
    </row>
    <row r="6014" ht="12.75">
      <c r="C6014" s="103"/>
    </row>
    <row r="6015" ht="12.75">
      <c r="C6015" s="103"/>
    </row>
    <row r="6016" spans="3:15" ht="12.75">
      <c r="C6016" s="103"/>
      <c r="I6016" s="105"/>
      <c r="N6016" s="105"/>
      <c r="O6016" s="105"/>
    </row>
    <row r="6017" spans="3:15" ht="12.75">
      <c r="C6017" s="103"/>
      <c r="O6017" s="105"/>
    </row>
    <row r="6018" spans="3:15" ht="12.75">
      <c r="C6018" s="103"/>
      <c r="O6018" s="105"/>
    </row>
    <row r="6019" spans="3:15" ht="12.75">
      <c r="C6019" s="103"/>
      <c r="I6019" s="105"/>
      <c r="N6019" s="105"/>
      <c r="O6019" s="105"/>
    </row>
    <row r="6020" spans="3:15" ht="12.75">
      <c r="C6020" s="103"/>
      <c r="I6020" s="105"/>
      <c r="N6020" s="105"/>
      <c r="O6020" s="105"/>
    </row>
    <row r="6021" ht="12.75">
      <c r="C6021" s="103"/>
    </row>
    <row r="6022" ht="12.75">
      <c r="C6022" s="103"/>
    </row>
    <row r="6023" spans="3:15" ht="12.75">
      <c r="C6023" s="103"/>
      <c r="I6023" s="105"/>
      <c r="N6023" s="105"/>
      <c r="O6023" s="105"/>
    </row>
    <row r="6024" spans="3:15" ht="12.75">
      <c r="C6024" s="103"/>
      <c r="O6024" s="105"/>
    </row>
    <row r="6025" spans="3:15" ht="12.75">
      <c r="C6025" s="103"/>
      <c r="O6025" s="105"/>
    </row>
    <row r="6026" spans="3:15" ht="12.75">
      <c r="C6026" s="103"/>
      <c r="E6026" s="105"/>
      <c r="F6026" s="105"/>
      <c r="G6026" s="105"/>
      <c r="H6026" s="105"/>
      <c r="I6026" s="105"/>
      <c r="J6026" s="105"/>
      <c r="K6026" s="105"/>
      <c r="L6026" s="105"/>
      <c r="M6026" s="105"/>
      <c r="N6026" s="105"/>
      <c r="O6026" s="105"/>
    </row>
    <row r="6027" spans="3:15" ht="12.75">
      <c r="C6027" s="103"/>
      <c r="E6027" s="105"/>
      <c r="F6027" s="105"/>
      <c r="G6027" s="105"/>
      <c r="H6027" s="105"/>
      <c r="I6027" s="105"/>
      <c r="J6027" s="105"/>
      <c r="K6027" s="105"/>
      <c r="L6027" s="105"/>
      <c r="M6027" s="105"/>
      <c r="N6027" s="105"/>
      <c r="O6027" s="105"/>
    </row>
    <row r="6028" ht="12.75">
      <c r="C6028" s="103"/>
    </row>
    <row r="6029" spans="3:10" ht="12.75">
      <c r="C6029" s="103"/>
      <c r="H6029" s="105"/>
      <c r="I6029" s="105"/>
      <c r="J6029" s="105"/>
    </row>
    <row r="6030" ht="12.75">
      <c r="C6030" s="103"/>
    </row>
    <row r="6031" spans="3:9" ht="12.75">
      <c r="C6031" s="103"/>
      <c r="H6031" s="105"/>
      <c r="I6031" s="105"/>
    </row>
    <row r="6032" spans="3:10" ht="12.75">
      <c r="C6032" s="103"/>
      <c r="H6032" s="105"/>
      <c r="I6032" s="105"/>
      <c r="J6032" s="105"/>
    </row>
    <row r="6033" spans="3:10" ht="12.75">
      <c r="C6033" s="103"/>
      <c r="H6033" s="105"/>
      <c r="I6033" s="105"/>
      <c r="J6033" s="105"/>
    </row>
    <row r="6034" ht="12.75">
      <c r="C6034" s="103"/>
    </row>
    <row r="6035" ht="12.75">
      <c r="C6035" s="103"/>
    </row>
    <row r="6036" ht="12.75">
      <c r="C6036" s="103"/>
    </row>
    <row r="6037" ht="12.75">
      <c r="C6037" s="103"/>
    </row>
    <row r="6038" ht="12.75">
      <c r="C6038" s="103"/>
    </row>
    <row r="6039" ht="12.75">
      <c r="C6039" s="103"/>
    </row>
    <row r="6040" ht="12.75">
      <c r="C6040" s="103"/>
    </row>
    <row r="6041" ht="12.75">
      <c r="C6041" s="103"/>
    </row>
    <row r="6042" ht="12.75">
      <c r="C6042" s="103"/>
    </row>
    <row r="6043" ht="12.75">
      <c r="C6043" s="103"/>
    </row>
    <row r="6044" ht="12.75">
      <c r="C6044" s="103"/>
    </row>
    <row r="6045" ht="12.75">
      <c r="C6045" s="103"/>
    </row>
    <row r="6046" spans="3:6" ht="12.75">
      <c r="C6046" s="103"/>
      <c r="E6046" s="105"/>
      <c r="F6046" s="105"/>
    </row>
    <row r="6047" spans="3:6" ht="12.75">
      <c r="C6047" s="103"/>
      <c r="E6047" s="105"/>
      <c r="F6047" s="105"/>
    </row>
    <row r="6048" spans="3:6" ht="12.75">
      <c r="C6048" s="103"/>
      <c r="E6048" s="105"/>
      <c r="F6048" s="105"/>
    </row>
    <row r="6049" spans="3:6" ht="12.75">
      <c r="C6049" s="103"/>
      <c r="E6049" s="105"/>
      <c r="F6049" s="105"/>
    </row>
    <row r="6050" spans="3:6" ht="12.75">
      <c r="C6050" s="103"/>
      <c r="E6050" s="105"/>
      <c r="F6050" s="105"/>
    </row>
    <row r="6051" spans="3:6" ht="12.75">
      <c r="C6051" s="103"/>
      <c r="E6051" s="105"/>
      <c r="F6051" s="105"/>
    </row>
    <row r="6052" ht="12.75">
      <c r="C6052" s="103"/>
    </row>
    <row r="6053" spans="3:15" ht="12.75">
      <c r="C6053" s="103"/>
      <c r="G6053" s="105"/>
      <c r="H6053" s="105"/>
      <c r="I6053" s="105"/>
      <c r="L6053" s="105"/>
      <c r="M6053" s="105"/>
      <c r="N6053" s="105"/>
      <c r="O6053" s="105"/>
    </row>
    <row r="6054" spans="3:15" ht="12.75">
      <c r="C6054" s="103"/>
      <c r="G6054" s="105"/>
      <c r="I6054" s="105"/>
      <c r="L6054" s="105"/>
      <c r="N6054" s="105"/>
      <c r="O6054" s="105"/>
    </row>
    <row r="6055" spans="3:15" ht="12.75">
      <c r="C6055" s="103"/>
      <c r="H6055" s="105"/>
      <c r="I6055" s="105"/>
      <c r="M6055" s="105"/>
      <c r="N6055" s="105"/>
      <c r="O6055" s="105"/>
    </row>
    <row r="6056" spans="3:15" ht="12.75">
      <c r="C6056" s="103"/>
      <c r="H6056" s="105"/>
      <c r="I6056" s="105"/>
      <c r="M6056" s="105"/>
      <c r="N6056" s="105"/>
      <c r="O6056" s="105"/>
    </row>
    <row r="6057" spans="3:15" ht="12.75">
      <c r="C6057" s="103"/>
      <c r="G6057" s="105"/>
      <c r="H6057" s="105"/>
      <c r="I6057" s="105"/>
      <c r="L6057" s="105"/>
      <c r="M6057" s="105"/>
      <c r="N6057" s="105"/>
      <c r="O6057" s="105"/>
    </row>
    <row r="6058" spans="3:15" ht="12.75">
      <c r="C6058" s="103"/>
      <c r="G6058" s="105"/>
      <c r="H6058" s="105"/>
      <c r="I6058" s="105"/>
      <c r="L6058" s="105"/>
      <c r="M6058" s="105"/>
      <c r="N6058" s="105"/>
      <c r="O6058" s="105"/>
    </row>
    <row r="6059" ht="12.75">
      <c r="C6059" s="103"/>
    </row>
    <row r="6060" spans="3:15" ht="12.75">
      <c r="C6060" s="103"/>
      <c r="G6060" s="105"/>
      <c r="H6060" s="105"/>
      <c r="I6060" s="105"/>
      <c r="L6060" s="105"/>
      <c r="M6060" s="105"/>
      <c r="N6060" s="105"/>
      <c r="O6060" s="105"/>
    </row>
    <row r="6061" spans="3:15" ht="12.75">
      <c r="C6061" s="103"/>
      <c r="F6061" s="105"/>
      <c r="G6061" s="105"/>
      <c r="H6061" s="105"/>
      <c r="I6061" s="105"/>
      <c r="K6061" s="105"/>
      <c r="L6061" s="105"/>
      <c r="M6061" s="105"/>
      <c r="N6061" s="105"/>
      <c r="O6061" s="105"/>
    </row>
    <row r="6062" spans="3:15" ht="12.75">
      <c r="C6062" s="103"/>
      <c r="F6062" s="105"/>
      <c r="G6062" s="105"/>
      <c r="H6062" s="105"/>
      <c r="I6062" s="105"/>
      <c r="K6062" s="105"/>
      <c r="L6062" s="105"/>
      <c r="M6062" s="105"/>
      <c r="N6062" s="105"/>
      <c r="O6062" s="105"/>
    </row>
    <row r="6063" spans="3:15" ht="12.75">
      <c r="C6063" s="103"/>
      <c r="F6063" s="105"/>
      <c r="G6063" s="105"/>
      <c r="H6063" s="105"/>
      <c r="I6063" s="105"/>
      <c r="K6063" s="105"/>
      <c r="L6063" s="105"/>
      <c r="M6063" s="105"/>
      <c r="N6063" s="105"/>
      <c r="O6063" s="105"/>
    </row>
    <row r="6064" spans="3:15" ht="12.75">
      <c r="C6064" s="103"/>
      <c r="E6064" s="105"/>
      <c r="F6064" s="105"/>
      <c r="G6064" s="105"/>
      <c r="H6064" s="105"/>
      <c r="I6064" s="105"/>
      <c r="J6064" s="105"/>
      <c r="K6064" s="105"/>
      <c r="L6064" s="105"/>
      <c r="M6064" s="105"/>
      <c r="N6064" s="105"/>
      <c r="O6064" s="105"/>
    </row>
    <row r="6065" spans="3:15" ht="12.75">
      <c r="C6065" s="103"/>
      <c r="E6065" s="105"/>
      <c r="F6065" s="105"/>
      <c r="G6065" s="105"/>
      <c r="H6065" s="105"/>
      <c r="I6065" s="105"/>
      <c r="J6065" s="105"/>
      <c r="K6065" s="105"/>
      <c r="L6065" s="105"/>
      <c r="M6065" s="105"/>
      <c r="N6065" s="105"/>
      <c r="O6065" s="105"/>
    </row>
    <row r="6066" ht="12.75">
      <c r="C6066" s="103"/>
    </row>
    <row r="6067" spans="3:10" ht="12.75">
      <c r="C6067" s="103"/>
      <c r="H6067" s="105"/>
      <c r="I6067" s="105"/>
      <c r="J6067" s="105"/>
    </row>
    <row r="6068" ht="12.75">
      <c r="C6068" s="103"/>
    </row>
    <row r="6069" spans="3:9" ht="12.75">
      <c r="C6069" s="103"/>
      <c r="H6069" s="105"/>
      <c r="I6069" s="105"/>
    </row>
    <row r="6070" spans="3:10" ht="12.75">
      <c r="C6070" s="103"/>
      <c r="H6070" s="105"/>
      <c r="I6070" s="105"/>
      <c r="J6070" s="105"/>
    </row>
    <row r="6071" spans="3:10" ht="12.75">
      <c r="C6071" s="103"/>
      <c r="H6071" s="105"/>
      <c r="I6071" s="105"/>
      <c r="J6071" s="105"/>
    </row>
    <row r="6072" ht="12.75">
      <c r="C6072" s="103"/>
    </row>
    <row r="6073" ht="12.75">
      <c r="C6073" s="103"/>
    </row>
    <row r="6074" ht="12.75">
      <c r="C6074" s="103"/>
    </row>
    <row r="6075" ht="12.75">
      <c r="C6075" s="103"/>
    </row>
    <row r="6076" ht="12.75">
      <c r="C6076" s="103"/>
    </row>
    <row r="6077" ht="12.75">
      <c r="C6077" s="103"/>
    </row>
    <row r="6078" ht="12.75">
      <c r="C6078" s="103"/>
    </row>
    <row r="6079" ht="12.75">
      <c r="C6079" s="103"/>
    </row>
    <row r="6080" ht="12.75">
      <c r="C6080" s="103"/>
    </row>
    <row r="6081" ht="12.75">
      <c r="C6081" s="103"/>
    </row>
    <row r="6082" ht="12.75">
      <c r="C6082" s="103"/>
    </row>
    <row r="6083" ht="12.75">
      <c r="C6083" s="103"/>
    </row>
    <row r="6084" spans="3:6" ht="12.75">
      <c r="C6084" s="103"/>
      <c r="E6084" s="105"/>
      <c r="F6084" s="105"/>
    </row>
    <row r="6085" spans="3:6" ht="12.75">
      <c r="C6085" s="103"/>
      <c r="E6085" s="105"/>
      <c r="F6085" s="105"/>
    </row>
    <row r="6086" spans="3:6" ht="12.75">
      <c r="C6086" s="103"/>
      <c r="E6086" s="105"/>
      <c r="F6086" s="105"/>
    </row>
    <row r="6087" spans="3:6" ht="12.75">
      <c r="C6087" s="103"/>
      <c r="E6087" s="105"/>
      <c r="F6087" s="105"/>
    </row>
    <row r="6088" spans="3:6" ht="12.75">
      <c r="C6088" s="103"/>
      <c r="E6088" s="105"/>
      <c r="F6088" s="105"/>
    </row>
    <row r="6089" spans="3:6" ht="12.75">
      <c r="C6089" s="103"/>
      <c r="E6089" s="105"/>
      <c r="F6089" s="105"/>
    </row>
    <row r="6090" ht="12.75">
      <c r="C6090" s="103"/>
    </row>
    <row r="6091" spans="3:15" ht="12.75">
      <c r="C6091" s="103"/>
      <c r="O6091" s="105"/>
    </row>
    <row r="6092" spans="3:15" ht="12.75">
      <c r="C6092" s="103"/>
      <c r="I6092" s="105"/>
      <c r="N6092" s="105"/>
      <c r="O6092" s="105"/>
    </row>
    <row r="6093" spans="3:15" ht="12.75">
      <c r="C6093" s="103"/>
      <c r="H6093" s="105"/>
      <c r="I6093" s="105"/>
      <c r="M6093" s="105"/>
      <c r="N6093" s="105"/>
      <c r="O6093" s="105"/>
    </row>
    <row r="6094" spans="3:15" ht="12.75">
      <c r="C6094" s="103"/>
      <c r="H6094" s="105"/>
      <c r="M6094" s="105"/>
      <c r="N6094" s="105"/>
      <c r="O6094" s="105"/>
    </row>
    <row r="6095" spans="3:15" ht="12.75">
      <c r="C6095" s="103"/>
      <c r="I6095" s="105"/>
      <c r="M6095" s="105"/>
      <c r="N6095" s="105"/>
      <c r="O6095" s="105"/>
    </row>
    <row r="6096" spans="3:15" ht="12.75">
      <c r="C6096" s="103"/>
      <c r="H6096" s="105"/>
      <c r="I6096" s="105"/>
      <c r="M6096" s="105"/>
      <c r="N6096" s="105"/>
      <c r="O6096" s="105"/>
    </row>
    <row r="6097" ht="12.75">
      <c r="C6097" s="103"/>
    </row>
    <row r="6098" spans="3:15" ht="12.75">
      <c r="C6098" s="103"/>
      <c r="O6098" s="105"/>
    </row>
    <row r="6099" spans="3:15" ht="12.75">
      <c r="C6099" s="103"/>
      <c r="I6099" s="105"/>
      <c r="L6099" s="105"/>
      <c r="N6099" s="105"/>
      <c r="O6099" s="105"/>
    </row>
    <row r="6100" spans="3:15" ht="12.75">
      <c r="C6100" s="103"/>
      <c r="G6100" s="105"/>
      <c r="H6100" s="105"/>
      <c r="I6100" s="105"/>
      <c r="K6100" s="105"/>
      <c r="L6100" s="105"/>
      <c r="M6100" s="105"/>
      <c r="N6100" s="105"/>
      <c r="O6100" s="105"/>
    </row>
    <row r="6101" spans="3:15" ht="12.75">
      <c r="C6101" s="103"/>
      <c r="F6101" s="105"/>
      <c r="G6101" s="105"/>
      <c r="H6101" s="105"/>
      <c r="I6101" s="105"/>
      <c r="K6101" s="105"/>
      <c r="L6101" s="105"/>
      <c r="M6101" s="105"/>
      <c r="N6101" s="105"/>
      <c r="O6101" s="105"/>
    </row>
    <row r="6102" spans="3:15" ht="12.75">
      <c r="C6102" s="103"/>
      <c r="G6102" s="105"/>
      <c r="H6102" s="105"/>
      <c r="I6102" s="105"/>
      <c r="K6102" s="105"/>
      <c r="L6102" s="105"/>
      <c r="M6102" s="105"/>
      <c r="N6102" s="105"/>
      <c r="O6102" s="105"/>
    </row>
    <row r="6103" spans="3:15" ht="12.75">
      <c r="C6103" s="103"/>
      <c r="F6103" s="105"/>
      <c r="G6103" s="105"/>
      <c r="H6103" s="105"/>
      <c r="I6103" s="105"/>
      <c r="K6103" s="105"/>
      <c r="L6103" s="105"/>
      <c r="M6103" s="105"/>
      <c r="N6103" s="105"/>
      <c r="O6103" s="105"/>
    </row>
    <row r="6104" ht="12.75">
      <c r="C6104" s="103"/>
    </row>
    <row r="6105" spans="3:10" ht="12.75">
      <c r="C6105" s="103"/>
      <c r="H6105" s="105"/>
      <c r="I6105" s="105"/>
      <c r="J6105" s="105"/>
    </row>
    <row r="6106" ht="12.75">
      <c r="C6106" s="103"/>
    </row>
    <row r="6107" spans="3:9" ht="12.75">
      <c r="C6107" s="103"/>
      <c r="H6107" s="105"/>
      <c r="I6107" s="105"/>
    </row>
    <row r="6108" spans="3:10" ht="12.75">
      <c r="C6108" s="103"/>
      <c r="H6108" s="105"/>
      <c r="I6108" s="105"/>
      <c r="J6108" s="105"/>
    </row>
    <row r="6109" spans="3:10" ht="12.75">
      <c r="C6109" s="103"/>
      <c r="H6109" s="105"/>
      <c r="I6109" s="105"/>
      <c r="J6109" s="105"/>
    </row>
    <row r="6110" ht="12.75">
      <c r="C6110" s="103"/>
    </row>
    <row r="6111" ht="12.75">
      <c r="C6111" s="103"/>
    </row>
    <row r="6112" ht="12.75">
      <c r="C6112" s="103"/>
    </row>
    <row r="6113" ht="12.75">
      <c r="C6113" s="103"/>
    </row>
    <row r="6114" ht="12.75">
      <c r="C6114" s="103"/>
    </row>
    <row r="6115" ht="12.75">
      <c r="C6115" s="103"/>
    </row>
    <row r="6116" ht="12.75">
      <c r="C6116" s="103"/>
    </row>
    <row r="6117" ht="12.75">
      <c r="C6117" s="103"/>
    </row>
    <row r="6118" ht="12.75">
      <c r="C6118" s="103"/>
    </row>
    <row r="6119" ht="12.75">
      <c r="C6119" s="103"/>
    </row>
    <row r="6120" ht="12.75">
      <c r="C6120" s="103"/>
    </row>
    <row r="6121" ht="12.75">
      <c r="C6121" s="103"/>
    </row>
    <row r="6122" spans="3:6" ht="12.75">
      <c r="C6122" s="103"/>
      <c r="F6122" s="105"/>
    </row>
    <row r="6123" spans="3:6" ht="12.75">
      <c r="C6123" s="103"/>
      <c r="E6123" s="105"/>
      <c r="F6123" s="105"/>
    </row>
    <row r="6124" spans="3:6" ht="12.75">
      <c r="C6124" s="103"/>
      <c r="E6124" s="105"/>
      <c r="F6124" s="105"/>
    </row>
    <row r="6125" spans="3:6" ht="12.75">
      <c r="C6125" s="103"/>
      <c r="E6125" s="105"/>
      <c r="F6125" s="105"/>
    </row>
    <row r="6126" spans="3:6" ht="12.75">
      <c r="C6126" s="103"/>
      <c r="E6126" s="105"/>
      <c r="F6126" s="105"/>
    </row>
    <row r="6127" spans="3:6" ht="12.75">
      <c r="C6127" s="103"/>
      <c r="E6127" s="105"/>
      <c r="F6127" s="105"/>
    </row>
    <row r="6128" ht="12.75">
      <c r="C6128" s="103"/>
    </row>
    <row r="6129" spans="3:15" ht="12.75">
      <c r="C6129" s="103"/>
      <c r="I6129" s="105"/>
      <c r="N6129" s="105"/>
      <c r="O6129" s="105"/>
    </row>
    <row r="6130" spans="3:15" ht="12.75">
      <c r="C6130" s="103"/>
      <c r="H6130" s="105"/>
      <c r="I6130" s="105"/>
      <c r="M6130" s="105"/>
      <c r="N6130" s="105"/>
      <c r="O6130" s="105"/>
    </row>
    <row r="6131" spans="3:15" ht="12.75">
      <c r="C6131" s="103"/>
      <c r="O6131" s="105"/>
    </row>
    <row r="6132" spans="3:15" ht="12.75">
      <c r="C6132" s="103"/>
      <c r="H6132" s="105"/>
      <c r="M6132" s="105"/>
      <c r="O6132" s="105"/>
    </row>
    <row r="6133" spans="3:15" ht="12.75">
      <c r="C6133" s="103"/>
      <c r="I6133" s="105"/>
      <c r="N6133" s="105"/>
      <c r="O6133" s="105"/>
    </row>
    <row r="6134" spans="3:15" ht="12.75">
      <c r="C6134" s="103"/>
      <c r="H6134" s="105"/>
      <c r="I6134" s="105"/>
      <c r="M6134" s="105"/>
      <c r="N6134" s="105"/>
      <c r="O6134" s="105"/>
    </row>
    <row r="6135" ht="12.75">
      <c r="C6135" s="103"/>
    </row>
    <row r="6136" spans="3:15" ht="12.75">
      <c r="C6136" s="103"/>
      <c r="I6136" s="105"/>
      <c r="N6136" s="105"/>
      <c r="O6136" s="105"/>
    </row>
    <row r="6137" spans="3:15" ht="12.75">
      <c r="C6137" s="103"/>
      <c r="G6137" s="105"/>
      <c r="H6137" s="105"/>
      <c r="I6137" s="105"/>
      <c r="L6137" s="105"/>
      <c r="M6137" s="105"/>
      <c r="N6137" s="105"/>
      <c r="O6137" s="105"/>
    </row>
    <row r="6138" spans="3:15" ht="12.75">
      <c r="C6138" s="103"/>
      <c r="O6138" s="105"/>
    </row>
    <row r="6139" spans="3:15" ht="12.75">
      <c r="C6139" s="103"/>
      <c r="F6139" s="105"/>
      <c r="G6139" s="105"/>
      <c r="H6139" s="105"/>
      <c r="I6139" s="105"/>
      <c r="K6139" s="105"/>
      <c r="L6139" s="105"/>
      <c r="M6139" s="105"/>
      <c r="N6139" s="105"/>
      <c r="O6139" s="105"/>
    </row>
    <row r="6140" spans="3:15" ht="12.75">
      <c r="C6140" s="103"/>
      <c r="F6140" s="105"/>
      <c r="G6140" s="105"/>
      <c r="H6140" s="105"/>
      <c r="I6140" s="105"/>
      <c r="K6140" s="105"/>
      <c r="L6140" s="105"/>
      <c r="M6140" s="105"/>
      <c r="N6140" s="105"/>
      <c r="O6140" s="105"/>
    </row>
    <row r="6141" spans="3:15" ht="12.75">
      <c r="C6141" s="103"/>
      <c r="F6141" s="105"/>
      <c r="G6141" s="105"/>
      <c r="H6141" s="105"/>
      <c r="I6141" s="105"/>
      <c r="K6141" s="105"/>
      <c r="L6141" s="105"/>
      <c r="M6141" s="105"/>
      <c r="N6141" s="105"/>
      <c r="O6141" s="105"/>
    </row>
    <row r="6142" ht="12.75">
      <c r="C6142" s="103"/>
    </row>
    <row r="6143" spans="3:10" ht="12.75">
      <c r="C6143" s="103"/>
      <c r="H6143" s="105"/>
      <c r="I6143" s="105"/>
      <c r="J6143" s="105"/>
    </row>
    <row r="6144" ht="12.75">
      <c r="C6144" s="103"/>
    </row>
    <row r="6145" spans="3:9" ht="12.75">
      <c r="C6145" s="103"/>
      <c r="H6145" s="105"/>
      <c r="I6145" s="105"/>
    </row>
    <row r="6146" spans="3:10" ht="12.75">
      <c r="C6146" s="103"/>
      <c r="H6146" s="105"/>
      <c r="I6146" s="105"/>
      <c r="J6146" s="105"/>
    </row>
    <row r="6147" spans="3:10" ht="12.75">
      <c r="C6147" s="103"/>
      <c r="H6147" s="105"/>
      <c r="I6147" s="105"/>
      <c r="J6147" s="105"/>
    </row>
    <row r="6148" ht="12.75">
      <c r="C6148" s="103"/>
    </row>
    <row r="6149" ht="12.75">
      <c r="C6149" s="103"/>
    </row>
    <row r="6150" ht="12.75">
      <c r="C6150" s="103"/>
    </row>
    <row r="6151" ht="12.75">
      <c r="C6151" s="103"/>
    </row>
    <row r="6152" ht="12.75">
      <c r="C6152" s="103"/>
    </row>
    <row r="6153" ht="12.75">
      <c r="C6153" s="103"/>
    </row>
    <row r="6154" ht="12.75">
      <c r="C6154" s="103"/>
    </row>
    <row r="6155" ht="12.75">
      <c r="C6155" s="103"/>
    </row>
    <row r="6156" ht="12.75">
      <c r="C6156" s="103"/>
    </row>
    <row r="6157" ht="12.75">
      <c r="C6157" s="103"/>
    </row>
    <row r="6158" ht="12.75">
      <c r="C6158" s="103"/>
    </row>
    <row r="6159" ht="12.75">
      <c r="C6159" s="103"/>
    </row>
    <row r="6160" spans="3:6" ht="12.75">
      <c r="C6160" s="103"/>
      <c r="E6160" s="105"/>
      <c r="F6160" s="105"/>
    </row>
    <row r="6161" spans="3:6" ht="12.75">
      <c r="C6161" s="103"/>
      <c r="E6161" s="105"/>
      <c r="F6161" s="105"/>
    </row>
    <row r="6162" spans="3:6" ht="12.75">
      <c r="C6162" s="103"/>
      <c r="E6162" s="105"/>
      <c r="F6162" s="105"/>
    </row>
    <row r="6163" spans="3:6" ht="12.75">
      <c r="C6163" s="103"/>
      <c r="E6163" s="105"/>
      <c r="F6163" s="105"/>
    </row>
    <row r="6164" spans="3:6" ht="12.75">
      <c r="C6164" s="103"/>
      <c r="E6164" s="105"/>
      <c r="F6164" s="105"/>
    </row>
    <row r="6165" spans="3:6" ht="12.75">
      <c r="C6165" s="103"/>
      <c r="E6165" s="105"/>
      <c r="F6165" s="105"/>
    </row>
    <row r="6166" ht="12.75">
      <c r="C6166" s="103"/>
    </row>
    <row r="6167" spans="3:15" ht="12.75">
      <c r="C6167" s="103"/>
      <c r="G6167" s="105"/>
      <c r="H6167" s="105"/>
      <c r="I6167" s="105"/>
      <c r="L6167" s="105"/>
      <c r="M6167" s="105"/>
      <c r="N6167" s="105"/>
      <c r="O6167" s="105"/>
    </row>
    <row r="6168" spans="3:15" ht="12.75">
      <c r="C6168" s="103"/>
      <c r="G6168" s="105"/>
      <c r="H6168" s="105"/>
      <c r="I6168" s="105"/>
      <c r="L6168" s="105"/>
      <c r="M6168" s="105"/>
      <c r="N6168" s="105"/>
      <c r="O6168" s="105"/>
    </row>
    <row r="6169" spans="3:15" ht="12.75">
      <c r="C6169" s="103"/>
      <c r="G6169" s="105"/>
      <c r="H6169" s="105"/>
      <c r="I6169" s="105"/>
      <c r="L6169" s="105"/>
      <c r="M6169" s="105"/>
      <c r="N6169" s="105"/>
      <c r="O6169" s="105"/>
    </row>
    <row r="6170" spans="3:15" ht="12.75">
      <c r="C6170" s="103"/>
      <c r="G6170" s="105"/>
      <c r="H6170" s="105"/>
      <c r="I6170" s="105"/>
      <c r="L6170" s="105"/>
      <c r="M6170" s="105"/>
      <c r="N6170" s="105"/>
      <c r="O6170" s="105"/>
    </row>
    <row r="6171" spans="3:15" ht="12.75">
      <c r="C6171" s="103"/>
      <c r="E6171" s="105"/>
      <c r="G6171" s="105"/>
      <c r="H6171" s="105"/>
      <c r="I6171" s="105"/>
      <c r="J6171" s="105"/>
      <c r="L6171" s="105"/>
      <c r="M6171" s="105"/>
      <c r="N6171" s="105"/>
      <c r="O6171" s="105"/>
    </row>
    <row r="6172" spans="3:15" ht="12.75">
      <c r="C6172" s="103"/>
      <c r="E6172" s="105"/>
      <c r="G6172" s="105"/>
      <c r="H6172" s="105"/>
      <c r="I6172" s="105"/>
      <c r="J6172" s="105"/>
      <c r="L6172" s="105"/>
      <c r="M6172" s="105"/>
      <c r="N6172" s="105"/>
      <c r="O6172" s="105"/>
    </row>
    <row r="6173" ht="12.75">
      <c r="C6173" s="103"/>
    </row>
    <row r="6174" spans="3:15" ht="12.75">
      <c r="C6174" s="103"/>
      <c r="G6174" s="105"/>
      <c r="H6174" s="105"/>
      <c r="I6174" s="105"/>
      <c r="L6174" s="105"/>
      <c r="M6174" s="105"/>
      <c r="N6174" s="105"/>
      <c r="O6174" s="105"/>
    </row>
    <row r="6175" spans="3:15" ht="12.75">
      <c r="C6175" s="103"/>
      <c r="F6175" s="105"/>
      <c r="G6175" s="105"/>
      <c r="H6175" s="105"/>
      <c r="I6175" s="105"/>
      <c r="K6175" s="105"/>
      <c r="L6175" s="105"/>
      <c r="M6175" s="105"/>
      <c r="N6175" s="105"/>
      <c r="O6175" s="105"/>
    </row>
    <row r="6176" spans="3:15" ht="12.75">
      <c r="C6176" s="103"/>
      <c r="E6176" s="105"/>
      <c r="F6176" s="105"/>
      <c r="G6176" s="105"/>
      <c r="H6176" s="105"/>
      <c r="I6176" s="105"/>
      <c r="J6176" s="105"/>
      <c r="K6176" s="105"/>
      <c r="L6176" s="105"/>
      <c r="M6176" s="105"/>
      <c r="N6176" s="105"/>
      <c r="O6176" s="105"/>
    </row>
    <row r="6177" spans="3:15" ht="12.75">
      <c r="C6177" s="103"/>
      <c r="E6177" s="105"/>
      <c r="F6177" s="105"/>
      <c r="G6177" s="105"/>
      <c r="H6177" s="105"/>
      <c r="I6177" s="105"/>
      <c r="K6177" s="105"/>
      <c r="L6177" s="105"/>
      <c r="M6177" s="105"/>
      <c r="N6177" s="105"/>
      <c r="O6177" s="105"/>
    </row>
    <row r="6178" spans="3:15" ht="12.75">
      <c r="C6178" s="103"/>
      <c r="E6178" s="105"/>
      <c r="F6178" s="105"/>
      <c r="G6178" s="105"/>
      <c r="H6178" s="105"/>
      <c r="I6178" s="105"/>
      <c r="J6178" s="105"/>
      <c r="K6178" s="105"/>
      <c r="L6178" s="105"/>
      <c r="M6178" s="105"/>
      <c r="N6178" s="105"/>
      <c r="O6178" s="105"/>
    </row>
    <row r="6179" spans="3:15" ht="12.75">
      <c r="C6179" s="103"/>
      <c r="E6179" s="105"/>
      <c r="F6179" s="105"/>
      <c r="G6179" s="105"/>
      <c r="H6179" s="105"/>
      <c r="I6179" s="105"/>
      <c r="J6179" s="105"/>
      <c r="K6179" s="105"/>
      <c r="L6179" s="105"/>
      <c r="M6179" s="105"/>
      <c r="N6179" s="105"/>
      <c r="O6179" s="105"/>
    </row>
    <row r="6180" ht="12.75">
      <c r="C6180" s="103"/>
    </row>
    <row r="6181" spans="3:10" ht="12.75">
      <c r="C6181" s="103"/>
      <c r="H6181" s="105"/>
      <c r="I6181" s="105"/>
      <c r="J6181" s="105"/>
    </row>
    <row r="6182" ht="12.75">
      <c r="C6182" s="103"/>
    </row>
    <row r="6183" spans="3:10" ht="12.75">
      <c r="C6183" s="103"/>
      <c r="H6183" s="105"/>
      <c r="I6183" s="105"/>
      <c r="J6183" s="105"/>
    </row>
    <row r="6184" spans="3:10" ht="12.75">
      <c r="C6184" s="103"/>
      <c r="H6184" s="105"/>
      <c r="I6184" s="105"/>
      <c r="J6184" s="105"/>
    </row>
    <row r="6185" spans="3:10" ht="12.75">
      <c r="C6185" s="103"/>
      <c r="H6185" s="105"/>
      <c r="I6185" s="105"/>
      <c r="J6185" s="105"/>
    </row>
    <row r="6186" ht="12.75">
      <c r="C6186" s="103"/>
    </row>
    <row r="6187" ht="12.75">
      <c r="C6187" s="103"/>
    </row>
    <row r="6188" ht="12.75">
      <c r="C6188" s="103"/>
    </row>
    <row r="6189" ht="12.75">
      <c r="C6189" s="103"/>
    </row>
    <row r="6190" ht="12.75">
      <c r="C6190" s="103"/>
    </row>
    <row r="6191" ht="12.75">
      <c r="C6191" s="103"/>
    </row>
    <row r="6192" ht="12.75">
      <c r="C6192" s="103"/>
    </row>
    <row r="6193" ht="12.75">
      <c r="C6193" s="103"/>
    </row>
    <row r="6194" ht="12.75">
      <c r="C6194" s="103"/>
    </row>
    <row r="6195" ht="12.75">
      <c r="C6195" s="103"/>
    </row>
    <row r="6196" ht="12.75">
      <c r="C6196" s="103"/>
    </row>
    <row r="6197" ht="12.75">
      <c r="C6197" s="103"/>
    </row>
    <row r="6198" spans="3:6" ht="12.75">
      <c r="C6198" s="103"/>
      <c r="E6198" s="105"/>
      <c r="F6198" s="105"/>
    </row>
    <row r="6199" spans="3:6" ht="12.75">
      <c r="C6199" s="103"/>
      <c r="E6199" s="105"/>
      <c r="F6199" s="105"/>
    </row>
    <row r="6200" spans="3:6" ht="12.75">
      <c r="C6200" s="103"/>
      <c r="E6200" s="105"/>
      <c r="F6200" s="105"/>
    </row>
    <row r="6201" spans="3:6" ht="12.75">
      <c r="C6201" s="103"/>
      <c r="E6201" s="105"/>
      <c r="F6201" s="105"/>
    </row>
    <row r="6202" spans="3:6" ht="12.75">
      <c r="C6202" s="103"/>
      <c r="E6202" s="105"/>
      <c r="F6202" s="105"/>
    </row>
    <row r="6203" spans="3:6" ht="12.75">
      <c r="C6203" s="103"/>
      <c r="E6203" s="105"/>
      <c r="F6203" s="105"/>
    </row>
    <row r="6204" ht="12.75">
      <c r="C6204" s="103"/>
    </row>
    <row r="6205" spans="3:15" ht="12.75">
      <c r="C6205" s="103"/>
      <c r="H6205" s="105"/>
      <c r="I6205" s="105"/>
      <c r="M6205" s="105"/>
      <c r="N6205" s="105"/>
      <c r="O6205" s="105"/>
    </row>
    <row r="6206" spans="3:15" ht="12.75">
      <c r="C6206" s="103"/>
      <c r="G6206" s="105"/>
      <c r="I6206" s="105"/>
      <c r="L6206" s="105"/>
      <c r="N6206" s="105"/>
      <c r="O6206" s="105"/>
    </row>
    <row r="6207" spans="3:15" ht="12.75">
      <c r="C6207" s="103"/>
      <c r="H6207" s="105"/>
      <c r="I6207" s="105"/>
      <c r="M6207" s="105"/>
      <c r="N6207" s="105"/>
      <c r="O6207" s="105"/>
    </row>
    <row r="6208" spans="3:15" ht="12.75">
      <c r="C6208" s="103"/>
      <c r="G6208" s="105"/>
      <c r="H6208" s="105"/>
      <c r="I6208" s="105"/>
      <c r="L6208" s="105"/>
      <c r="M6208" s="105"/>
      <c r="N6208" s="105"/>
      <c r="O6208" s="105"/>
    </row>
    <row r="6209" spans="3:15" ht="12.75">
      <c r="C6209" s="103"/>
      <c r="H6209" s="105"/>
      <c r="I6209" s="105"/>
      <c r="M6209" s="105"/>
      <c r="N6209" s="105"/>
      <c r="O6209" s="105"/>
    </row>
    <row r="6210" spans="3:15" ht="12.75">
      <c r="C6210" s="103"/>
      <c r="G6210" s="105"/>
      <c r="H6210" s="105"/>
      <c r="I6210" s="105"/>
      <c r="L6210" s="105"/>
      <c r="M6210" s="105"/>
      <c r="N6210" s="105"/>
      <c r="O6210" s="105"/>
    </row>
    <row r="6211" ht="12.75">
      <c r="C6211" s="103"/>
    </row>
    <row r="6212" spans="3:15" ht="12.75">
      <c r="C6212" s="103"/>
      <c r="H6212" s="105"/>
      <c r="I6212" s="105"/>
      <c r="M6212" s="105"/>
      <c r="N6212" s="105"/>
      <c r="O6212" s="105"/>
    </row>
    <row r="6213" spans="3:15" ht="12.75">
      <c r="C6213" s="103"/>
      <c r="F6213" s="105"/>
      <c r="G6213" s="105"/>
      <c r="H6213" s="105"/>
      <c r="I6213" s="105"/>
      <c r="K6213" s="105"/>
      <c r="L6213" s="105"/>
      <c r="M6213" s="105"/>
      <c r="N6213" s="105"/>
      <c r="O6213" s="105"/>
    </row>
    <row r="6214" spans="3:15" ht="12.75">
      <c r="C6214" s="103"/>
      <c r="F6214" s="105"/>
      <c r="G6214" s="105"/>
      <c r="H6214" s="105"/>
      <c r="I6214" s="105"/>
      <c r="K6214" s="105"/>
      <c r="L6214" s="105"/>
      <c r="M6214" s="105"/>
      <c r="N6214" s="105"/>
      <c r="O6214" s="105"/>
    </row>
    <row r="6215" spans="3:15" ht="12.75">
      <c r="C6215" s="103"/>
      <c r="E6215" s="105"/>
      <c r="F6215" s="105"/>
      <c r="G6215" s="105"/>
      <c r="H6215" s="105"/>
      <c r="I6215" s="105"/>
      <c r="K6215" s="105"/>
      <c r="L6215" s="105"/>
      <c r="M6215" s="105"/>
      <c r="N6215" s="105"/>
      <c r="O6215" s="105"/>
    </row>
    <row r="6216" spans="3:15" ht="12.75">
      <c r="C6216" s="103"/>
      <c r="E6216" s="105"/>
      <c r="F6216" s="105"/>
      <c r="G6216" s="105"/>
      <c r="H6216" s="105"/>
      <c r="I6216" s="105"/>
      <c r="K6216" s="105"/>
      <c r="L6216" s="105"/>
      <c r="M6216" s="105"/>
      <c r="N6216" s="105"/>
      <c r="O6216" s="105"/>
    </row>
    <row r="6217" spans="3:15" ht="12.75">
      <c r="C6217" s="103"/>
      <c r="E6217" s="105"/>
      <c r="F6217" s="105"/>
      <c r="G6217" s="105"/>
      <c r="H6217" s="105"/>
      <c r="I6217" s="105"/>
      <c r="J6217" s="105"/>
      <c r="K6217" s="105"/>
      <c r="L6217" s="105"/>
      <c r="M6217" s="105"/>
      <c r="N6217" s="105"/>
      <c r="O6217" s="105"/>
    </row>
    <row r="6218" ht="12.75">
      <c r="C6218" s="103"/>
    </row>
    <row r="6219" spans="3:10" ht="12.75">
      <c r="C6219" s="103"/>
      <c r="H6219" s="105"/>
      <c r="I6219" s="105"/>
      <c r="J6219" s="105"/>
    </row>
    <row r="6220" ht="12.75">
      <c r="C6220" s="103"/>
    </row>
    <row r="6221" spans="3:9" ht="12.75">
      <c r="C6221" s="103"/>
      <c r="H6221" s="105"/>
      <c r="I6221" s="105"/>
    </row>
    <row r="6222" spans="3:10" ht="12.75">
      <c r="C6222" s="103"/>
      <c r="H6222" s="105"/>
      <c r="I6222" s="105"/>
      <c r="J6222" s="105"/>
    </row>
    <row r="6223" spans="3:10" ht="12.75">
      <c r="C6223" s="103"/>
      <c r="H6223" s="105"/>
      <c r="I6223" s="105"/>
      <c r="J6223" s="105"/>
    </row>
    <row r="6224" ht="12.75">
      <c r="C6224" s="103"/>
    </row>
    <row r="6225" ht="12.75">
      <c r="C6225" s="103"/>
    </row>
    <row r="6226" ht="12.75">
      <c r="C6226" s="103"/>
    </row>
    <row r="6227" ht="12.75">
      <c r="C6227" s="103"/>
    </row>
    <row r="6228" ht="12.75">
      <c r="C6228" s="103"/>
    </row>
    <row r="6229" ht="12.75">
      <c r="C6229" s="103"/>
    </row>
    <row r="6230" ht="12.75">
      <c r="C6230" s="103"/>
    </row>
    <row r="6231" ht="12.75">
      <c r="C6231" s="103"/>
    </row>
    <row r="6232" ht="12.75">
      <c r="C6232" s="103"/>
    </row>
    <row r="6233" ht="12.75">
      <c r="C6233" s="103"/>
    </row>
    <row r="6234" ht="12.75">
      <c r="C6234" s="103"/>
    </row>
    <row r="6235" ht="12.75">
      <c r="C6235" s="103"/>
    </row>
    <row r="6236" spans="3:6" ht="12.75">
      <c r="C6236" s="103"/>
      <c r="E6236" s="105"/>
      <c r="F6236" s="105"/>
    </row>
    <row r="6237" spans="3:6" ht="12.75">
      <c r="C6237" s="103"/>
      <c r="E6237" s="105"/>
      <c r="F6237" s="105"/>
    </row>
    <row r="6238" spans="3:6" ht="12.75">
      <c r="C6238" s="103"/>
      <c r="E6238" s="105"/>
      <c r="F6238" s="105"/>
    </row>
    <row r="6239" spans="3:6" ht="12.75">
      <c r="C6239" s="103"/>
      <c r="E6239" s="105"/>
      <c r="F6239" s="105"/>
    </row>
    <row r="6240" spans="3:6" ht="12.75">
      <c r="C6240" s="103"/>
      <c r="E6240" s="105"/>
      <c r="F6240" s="105"/>
    </row>
    <row r="6241" spans="3:6" ht="12.75">
      <c r="C6241" s="103"/>
      <c r="E6241" s="105"/>
      <c r="F6241" s="105"/>
    </row>
    <row r="6242" ht="12.75">
      <c r="C6242" s="103"/>
    </row>
    <row r="6243" spans="3:15" ht="12.75">
      <c r="C6243" s="103"/>
      <c r="H6243" s="105"/>
      <c r="M6243" s="105"/>
      <c r="N6243" s="105"/>
      <c r="O6243" s="105"/>
    </row>
    <row r="6244" spans="3:15" ht="12.75">
      <c r="C6244" s="103"/>
      <c r="O6244" s="105"/>
    </row>
    <row r="6245" spans="3:15" ht="12.75">
      <c r="C6245" s="103"/>
      <c r="I6245" s="105"/>
      <c r="N6245" s="105"/>
      <c r="O6245" s="105"/>
    </row>
    <row r="6246" spans="3:15" ht="12.75">
      <c r="C6246" s="103"/>
      <c r="G6246" s="105"/>
      <c r="I6246" s="105"/>
      <c r="L6246" s="105"/>
      <c r="N6246" s="105"/>
      <c r="O6246" s="105"/>
    </row>
    <row r="6247" spans="3:15" ht="12.75">
      <c r="C6247" s="103"/>
      <c r="I6247" s="105"/>
      <c r="N6247" s="105"/>
      <c r="O6247" s="105"/>
    </row>
    <row r="6248" spans="3:15" ht="12.75">
      <c r="C6248" s="103"/>
      <c r="G6248" s="105"/>
      <c r="H6248" s="105"/>
      <c r="I6248" s="105"/>
      <c r="L6248" s="105"/>
      <c r="M6248" s="105"/>
      <c r="N6248" s="105"/>
      <c r="O6248" s="105"/>
    </row>
    <row r="6249" ht="12.75">
      <c r="C6249" s="103"/>
    </row>
    <row r="6250" spans="3:15" ht="12.75">
      <c r="C6250" s="103"/>
      <c r="H6250" s="105"/>
      <c r="M6250" s="105"/>
      <c r="N6250" s="105"/>
      <c r="O6250" s="105"/>
    </row>
    <row r="6251" spans="3:15" ht="12.75">
      <c r="C6251" s="103"/>
      <c r="O6251" s="105"/>
    </row>
    <row r="6252" spans="3:15" ht="12.75">
      <c r="C6252" s="103"/>
      <c r="G6252" s="105"/>
      <c r="I6252" s="105"/>
      <c r="K6252" s="105"/>
      <c r="L6252" s="105"/>
      <c r="M6252" s="105"/>
      <c r="N6252" s="105"/>
      <c r="O6252" s="105"/>
    </row>
    <row r="6253" spans="3:15" ht="12.75">
      <c r="C6253" s="103"/>
      <c r="F6253" s="105"/>
      <c r="G6253" s="105"/>
      <c r="H6253" s="105"/>
      <c r="I6253" s="105"/>
      <c r="K6253" s="105"/>
      <c r="L6253" s="105"/>
      <c r="M6253" s="105"/>
      <c r="N6253" s="105"/>
      <c r="O6253" s="105"/>
    </row>
    <row r="6254" spans="3:15" ht="12.75">
      <c r="C6254" s="103"/>
      <c r="G6254" s="105"/>
      <c r="H6254" s="105"/>
      <c r="I6254" s="105"/>
      <c r="K6254" s="105"/>
      <c r="L6254" s="105"/>
      <c r="M6254" s="105"/>
      <c r="N6254" s="105"/>
      <c r="O6254" s="105"/>
    </row>
    <row r="6255" spans="3:15" ht="12.75">
      <c r="C6255" s="103"/>
      <c r="E6255" s="105"/>
      <c r="F6255" s="105"/>
      <c r="G6255" s="105"/>
      <c r="H6255" s="105"/>
      <c r="I6255" s="105"/>
      <c r="K6255" s="105"/>
      <c r="L6255" s="105"/>
      <c r="M6255" s="105"/>
      <c r="N6255" s="105"/>
      <c r="O6255" s="105"/>
    </row>
    <row r="6256" ht="12.75">
      <c r="C6256" s="103"/>
    </row>
    <row r="6257" spans="3:10" ht="12.75">
      <c r="C6257" s="103"/>
      <c r="H6257" s="105"/>
      <c r="I6257" s="105"/>
      <c r="J6257" s="105"/>
    </row>
    <row r="6258" ht="12.75">
      <c r="C6258" s="103"/>
    </row>
    <row r="6259" spans="3:9" ht="12.75">
      <c r="C6259" s="103"/>
      <c r="H6259" s="105"/>
      <c r="I6259" s="105"/>
    </row>
    <row r="6260" spans="3:10" ht="12.75">
      <c r="C6260" s="103"/>
      <c r="H6260" s="105"/>
      <c r="I6260" s="105"/>
      <c r="J6260" s="105"/>
    </row>
    <row r="6261" spans="3:10" ht="12.75">
      <c r="C6261" s="103"/>
      <c r="H6261" s="105"/>
      <c r="I6261" s="105"/>
      <c r="J6261" s="105"/>
    </row>
    <row r="6262" ht="12.75">
      <c r="C6262" s="103"/>
    </row>
    <row r="6263" ht="12.75">
      <c r="C6263" s="103"/>
    </row>
    <row r="6264" ht="12.75">
      <c r="C6264" s="103"/>
    </row>
    <row r="6265" ht="12.75">
      <c r="C6265" s="103"/>
    </row>
    <row r="6266" ht="12.75">
      <c r="C6266" s="103"/>
    </row>
    <row r="6267" ht="12.75">
      <c r="C6267" s="103"/>
    </row>
    <row r="6268" ht="12.75">
      <c r="C6268" s="103"/>
    </row>
    <row r="6269" ht="12.75">
      <c r="C6269" s="103"/>
    </row>
    <row r="6270" ht="12.75">
      <c r="C6270" s="103"/>
    </row>
    <row r="6271" ht="12.75">
      <c r="C6271" s="103"/>
    </row>
    <row r="6272" ht="12.75">
      <c r="C6272" s="103"/>
    </row>
    <row r="6273" ht="12.75">
      <c r="C6273" s="103"/>
    </row>
    <row r="6274" ht="12.75">
      <c r="C6274" s="103"/>
    </row>
    <row r="6275" spans="3:6" ht="12.75">
      <c r="C6275" s="103"/>
      <c r="F6275" s="105"/>
    </row>
    <row r="6276" spans="3:6" ht="12.75">
      <c r="C6276" s="103"/>
      <c r="F6276" s="105"/>
    </row>
    <row r="6277" ht="12.75">
      <c r="C6277" s="103"/>
    </row>
    <row r="6278" ht="12.75">
      <c r="C6278" s="103"/>
    </row>
    <row r="6279" spans="3:6" ht="12.75">
      <c r="C6279" s="103"/>
      <c r="E6279" s="105"/>
      <c r="F6279" s="105"/>
    </row>
    <row r="6280" ht="12.75">
      <c r="C6280" s="103"/>
    </row>
    <row r="6281" ht="12.75">
      <c r="C6281" s="103"/>
    </row>
    <row r="6282" spans="3:12" ht="12.75">
      <c r="C6282" s="103"/>
      <c r="G6282" s="105"/>
      <c r="L6282" s="105"/>
    </row>
    <row r="6283" ht="12.75">
      <c r="C6283" s="103"/>
    </row>
    <row r="6284" ht="12.75">
      <c r="C6284" s="103"/>
    </row>
    <row r="6285" ht="12.75">
      <c r="C6285" s="103"/>
    </row>
    <row r="6286" spans="3:15" ht="12.75">
      <c r="C6286" s="103"/>
      <c r="G6286" s="105"/>
      <c r="L6286" s="105"/>
      <c r="O6286" s="105"/>
    </row>
    <row r="6287" ht="12.75">
      <c r="C6287" s="103"/>
    </row>
    <row r="6288" ht="12.75">
      <c r="C6288" s="103"/>
    </row>
    <row r="6289" spans="3:15" ht="12.75">
      <c r="C6289" s="103"/>
      <c r="F6289" s="105"/>
      <c r="G6289" s="105"/>
      <c r="K6289" s="105"/>
      <c r="L6289" s="105"/>
      <c r="M6289" s="105"/>
      <c r="N6289" s="105"/>
      <c r="O6289" s="105"/>
    </row>
    <row r="6290" spans="3:14" ht="12.75">
      <c r="C6290" s="103"/>
      <c r="N6290" s="105"/>
    </row>
    <row r="6291" ht="12.75">
      <c r="C6291" s="103"/>
    </row>
    <row r="6292" ht="12.75">
      <c r="C6292" s="103"/>
    </row>
    <row r="6293" spans="3:15" ht="12.75">
      <c r="C6293" s="103"/>
      <c r="F6293" s="105"/>
      <c r="G6293" s="105"/>
      <c r="I6293" s="105"/>
      <c r="K6293" s="105"/>
      <c r="L6293" s="105"/>
      <c r="M6293" s="105"/>
      <c r="N6293" s="105"/>
      <c r="O6293" s="105"/>
    </row>
    <row r="6294" ht="12.75">
      <c r="C6294" s="103"/>
    </row>
    <row r="6295" spans="3:10" ht="12.75">
      <c r="C6295" s="103"/>
      <c r="H6295" s="105"/>
      <c r="I6295" s="105"/>
      <c r="J6295" s="105"/>
    </row>
    <row r="6296" ht="12.75">
      <c r="C6296" s="103"/>
    </row>
    <row r="6297" spans="3:9" ht="12.75">
      <c r="C6297" s="103"/>
      <c r="H6297" s="105"/>
      <c r="I6297" s="105"/>
    </row>
    <row r="6298" spans="3:10" ht="12.75">
      <c r="C6298" s="103"/>
      <c r="H6298" s="105"/>
      <c r="I6298" s="105"/>
      <c r="J6298" s="105"/>
    </row>
    <row r="6299" spans="3:10" ht="12.75">
      <c r="C6299" s="103"/>
      <c r="H6299" s="105"/>
      <c r="I6299" s="105"/>
      <c r="J6299" s="105"/>
    </row>
    <row r="6300" ht="12.75">
      <c r="C6300" s="103"/>
    </row>
    <row r="6301" ht="12.75">
      <c r="C6301" s="103"/>
    </row>
    <row r="6302" ht="12.75">
      <c r="C6302" s="103"/>
    </row>
    <row r="6303" ht="12.75">
      <c r="C6303" s="103"/>
    </row>
    <row r="6304" ht="12.75">
      <c r="C6304" s="103"/>
    </row>
    <row r="6305" ht="12.75">
      <c r="C6305" s="103"/>
    </row>
    <row r="6306" ht="12.75">
      <c r="C6306" s="103"/>
    </row>
    <row r="6307" ht="12.75">
      <c r="C6307" s="103"/>
    </row>
    <row r="6308" ht="12.75">
      <c r="C6308" s="103"/>
    </row>
    <row r="6309" ht="12.75">
      <c r="C6309" s="103"/>
    </row>
    <row r="6310" ht="12.75">
      <c r="C6310" s="103"/>
    </row>
    <row r="6311" ht="12.75">
      <c r="C6311" s="103"/>
    </row>
    <row r="6312" spans="3:6" ht="12.75">
      <c r="C6312" s="103"/>
      <c r="F6312" s="105"/>
    </row>
    <row r="6313" spans="3:6" ht="12.75">
      <c r="C6313" s="103"/>
      <c r="F6313" s="105"/>
    </row>
    <row r="6314" spans="3:6" ht="12.75">
      <c r="C6314" s="103"/>
      <c r="E6314" s="105"/>
      <c r="F6314" s="105"/>
    </row>
    <row r="6315" spans="3:6" ht="12.75">
      <c r="C6315" s="103"/>
      <c r="E6315" s="105"/>
      <c r="F6315" s="105"/>
    </row>
    <row r="6316" ht="12.75">
      <c r="C6316" s="103"/>
    </row>
    <row r="6317" spans="3:6" ht="12.75">
      <c r="C6317" s="103"/>
      <c r="E6317" s="105"/>
      <c r="F6317" s="105"/>
    </row>
    <row r="6318" ht="12.75">
      <c r="C6318" s="103"/>
    </row>
    <row r="6319" spans="3:15" ht="12.75">
      <c r="C6319" s="103"/>
      <c r="O6319" s="105"/>
    </row>
    <row r="6320" spans="3:15" ht="12.75">
      <c r="C6320" s="103"/>
      <c r="O6320" s="105"/>
    </row>
    <row r="6321" spans="3:15" ht="12.75">
      <c r="C6321" s="103"/>
      <c r="O6321" s="105"/>
    </row>
    <row r="6322" spans="3:14" ht="12.75">
      <c r="C6322" s="103"/>
      <c r="I6322" s="105"/>
      <c r="N6322" s="105"/>
    </row>
    <row r="6323" ht="12.75">
      <c r="C6323" s="103"/>
    </row>
    <row r="6324" spans="3:15" ht="12.75">
      <c r="C6324" s="103"/>
      <c r="I6324" s="105"/>
      <c r="N6324" s="105"/>
      <c r="O6324" s="105"/>
    </row>
    <row r="6325" ht="12.75">
      <c r="C6325" s="103"/>
    </row>
    <row r="6326" spans="3:15" ht="12.75">
      <c r="C6326" s="103"/>
      <c r="O6326" s="105"/>
    </row>
    <row r="6327" spans="3:15" ht="12.75">
      <c r="C6327" s="103"/>
      <c r="O6327" s="105"/>
    </row>
    <row r="6328" spans="3:15" ht="12.75">
      <c r="C6328" s="103"/>
      <c r="N6328" s="105"/>
      <c r="O6328" s="105"/>
    </row>
    <row r="6329" spans="3:14" ht="12.75">
      <c r="C6329" s="103"/>
      <c r="G6329" s="105"/>
      <c r="I6329" s="105"/>
      <c r="L6329" s="105"/>
      <c r="M6329" s="105"/>
      <c r="N6329" s="105"/>
    </row>
    <row r="6330" ht="12.75">
      <c r="C6330" s="103"/>
    </row>
    <row r="6331" spans="3:15" ht="12.75">
      <c r="C6331" s="103"/>
      <c r="G6331" s="105"/>
      <c r="I6331" s="105"/>
      <c r="L6331" s="105"/>
      <c r="M6331" s="105"/>
      <c r="N6331" s="105"/>
      <c r="O6331" s="105"/>
    </row>
    <row r="6332" ht="12.75">
      <c r="C6332" s="103"/>
    </row>
    <row r="6333" spans="3:10" ht="12.75">
      <c r="C6333" s="103"/>
      <c r="H6333" s="105"/>
      <c r="I6333" s="105"/>
      <c r="J6333" s="105"/>
    </row>
    <row r="6334" ht="12.75">
      <c r="C6334" s="103"/>
    </row>
    <row r="6335" spans="3:9" ht="12.75">
      <c r="C6335" s="103"/>
      <c r="H6335" s="105"/>
      <c r="I6335" s="105"/>
    </row>
    <row r="6336" spans="3:10" ht="12.75">
      <c r="C6336" s="103"/>
      <c r="H6336" s="105"/>
      <c r="I6336" s="105"/>
      <c r="J6336" s="105"/>
    </row>
    <row r="6337" spans="3:10" ht="12.75">
      <c r="C6337" s="103"/>
      <c r="H6337" s="105"/>
      <c r="I6337" s="105"/>
      <c r="J6337" s="105"/>
    </row>
    <row r="6338" ht="12.75">
      <c r="C6338" s="103"/>
    </row>
    <row r="6339" ht="12.75">
      <c r="C6339" s="103"/>
    </row>
    <row r="6340" ht="12.75">
      <c r="C6340" s="103"/>
    </row>
    <row r="6341" ht="12.75">
      <c r="C6341" s="103"/>
    </row>
    <row r="6342" ht="12.75">
      <c r="C6342" s="103"/>
    </row>
    <row r="6343" ht="12.75">
      <c r="C6343" s="103"/>
    </row>
    <row r="6344" ht="12.75">
      <c r="C6344" s="103"/>
    </row>
    <row r="6345" ht="12.75">
      <c r="C6345" s="103"/>
    </row>
    <row r="6346" ht="12.75">
      <c r="C6346" s="103"/>
    </row>
    <row r="6347" ht="12.75">
      <c r="C6347" s="103"/>
    </row>
    <row r="6348" ht="12.75">
      <c r="C6348" s="103"/>
    </row>
    <row r="6349" ht="12.75">
      <c r="C6349" s="103"/>
    </row>
    <row r="6350" spans="3:6" ht="12.75">
      <c r="C6350" s="103"/>
      <c r="E6350" s="105"/>
      <c r="F6350" s="105"/>
    </row>
    <row r="6351" spans="3:6" ht="12.75">
      <c r="C6351" s="103"/>
      <c r="E6351" s="105"/>
      <c r="F6351" s="105"/>
    </row>
    <row r="6352" spans="3:6" ht="12.75">
      <c r="C6352" s="103"/>
      <c r="F6352" s="105"/>
    </row>
    <row r="6353" spans="3:6" ht="12.75">
      <c r="C6353" s="103"/>
      <c r="F6353" s="105"/>
    </row>
    <row r="6354" ht="12.75">
      <c r="C6354" s="103"/>
    </row>
    <row r="6355" spans="3:6" ht="12.75">
      <c r="C6355" s="103"/>
      <c r="E6355" s="105"/>
      <c r="F6355" s="105"/>
    </row>
    <row r="6356" ht="12.75">
      <c r="C6356" s="103"/>
    </row>
    <row r="6357" spans="3:14" ht="12.75">
      <c r="C6357" s="103"/>
      <c r="H6357" s="105"/>
      <c r="I6357" s="105"/>
      <c r="N6357" s="105"/>
    </row>
    <row r="6358" ht="12.75">
      <c r="C6358" s="103"/>
    </row>
    <row r="6359" spans="3:15" ht="12.75">
      <c r="C6359" s="103"/>
      <c r="N6359" s="105"/>
      <c r="O6359" s="105"/>
    </row>
    <row r="6360" spans="3:14" ht="12.75">
      <c r="C6360" s="103"/>
      <c r="N6360" s="105"/>
    </row>
    <row r="6361" ht="12.75">
      <c r="C6361" s="103"/>
    </row>
    <row r="6362" spans="3:15" ht="12.75">
      <c r="C6362" s="103"/>
      <c r="H6362" s="105"/>
      <c r="I6362" s="105"/>
      <c r="N6362" s="105"/>
      <c r="O6362" s="105"/>
    </row>
    <row r="6363" ht="12.75">
      <c r="C6363" s="103"/>
    </row>
    <row r="6364" spans="3:15" ht="12.75">
      <c r="C6364" s="103"/>
      <c r="H6364" s="105"/>
      <c r="I6364" s="105"/>
      <c r="N6364" s="105"/>
      <c r="O6364" s="105"/>
    </row>
    <row r="6365" spans="3:14" ht="12.75">
      <c r="C6365" s="103"/>
      <c r="I6365" s="105"/>
      <c r="N6365" s="105"/>
    </row>
    <row r="6366" spans="3:15" ht="12.75">
      <c r="C6366" s="103"/>
      <c r="I6366" s="105"/>
      <c r="L6366" s="105"/>
      <c r="N6366" s="105"/>
      <c r="O6366" s="105"/>
    </row>
    <row r="6367" spans="3:14" ht="12.75">
      <c r="C6367" s="103"/>
      <c r="L6367" s="105"/>
      <c r="N6367" s="105"/>
    </row>
    <row r="6368" ht="12.75">
      <c r="C6368" s="103"/>
    </row>
    <row r="6369" spans="3:15" ht="12.75">
      <c r="C6369" s="103"/>
      <c r="H6369" s="105"/>
      <c r="I6369" s="105"/>
      <c r="K6369" s="105"/>
      <c r="L6369" s="105"/>
      <c r="M6369" s="105"/>
      <c r="N6369" s="105"/>
      <c r="O6369" s="105"/>
    </row>
    <row r="6370" ht="12.75">
      <c r="C6370" s="103"/>
    </row>
    <row r="6371" spans="3:10" ht="12.75">
      <c r="C6371" s="103"/>
      <c r="H6371" s="105"/>
      <c r="I6371" s="105"/>
      <c r="J6371" s="105"/>
    </row>
    <row r="6372" ht="12.75">
      <c r="C6372" s="103"/>
    </row>
    <row r="6373" spans="3:9" ht="12.75">
      <c r="C6373" s="103"/>
      <c r="H6373" s="105"/>
      <c r="I6373" s="105"/>
    </row>
    <row r="6374" spans="3:10" ht="12.75">
      <c r="C6374" s="103"/>
      <c r="H6374" s="105"/>
      <c r="I6374" s="105"/>
      <c r="J6374" s="105"/>
    </row>
    <row r="6375" spans="3:10" ht="12.75">
      <c r="C6375" s="103"/>
      <c r="H6375" s="105"/>
      <c r="I6375" s="105"/>
      <c r="J6375" s="105"/>
    </row>
    <row r="6376" ht="12.75">
      <c r="C6376" s="103"/>
    </row>
    <row r="6377" ht="12.75">
      <c r="C6377" s="103"/>
    </row>
    <row r="6378" ht="12.75">
      <c r="C6378" s="103"/>
    </row>
    <row r="6379" ht="12.75">
      <c r="C6379" s="103"/>
    </row>
    <row r="6380" ht="12.75">
      <c r="C6380" s="103"/>
    </row>
    <row r="6381" ht="12.75">
      <c r="C6381" s="103"/>
    </row>
    <row r="6382" ht="12.75">
      <c r="C6382" s="103"/>
    </row>
    <row r="6383" ht="12.75">
      <c r="C6383" s="103"/>
    </row>
    <row r="6384" ht="12.75">
      <c r="C6384" s="103"/>
    </row>
    <row r="6385" ht="12.75">
      <c r="C6385" s="103"/>
    </row>
    <row r="6386" ht="12.75">
      <c r="C6386" s="103"/>
    </row>
    <row r="6387" ht="12.75">
      <c r="C6387" s="103"/>
    </row>
    <row r="6388" ht="12.75">
      <c r="C6388" s="103"/>
    </row>
    <row r="6389" ht="12.75">
      <c r="C6389" s="103"/>
    </row>
    <row r="6390" ht="12.75">
      <c r="C6390" s="103"/>
    </row>
    <row r="6391" spans="3:6" ht="12.75">
      <c r="C6391" s="103"/>
      <c r="F6391" s="105"/>
    </row>
    <row r="6392" ht="12.75">
      <c r="C6392" s="103"/>
    </row>
    <row r="6393" spans="3:6" ht="12.75">
      <c r="C6393" s="103"/>
      <c r="E6393" s="105"/>
      <c r="F6393" s="105"/>
    </row>
    <row r="6394" ht="12.75">
      <c r="C6394" s="103"/>
    </row>
    <row r="6395" ht="12.75">
      <c r="C6395" s="103"/>
    </row>
    <row r="6396" ht="12.75">
      <c r="C6396" s="103"/>
    </row>
    <row r="6397" ht="12.75">
      <c r="C6397" s="103"/>
    </row>
    <row r="6398" spans="3:14" ht="12.75">
      <c r="C6398" s="103"/>
      <c r="I6398" s="105"/>
      <c r="N6398" s="105"/>
    </row>
    <row r="6399" ht="12.75">
      <c r="C6399" s="103"/>
    </row>
    <row r="6400" spans="3:14" ht="12.75">
      <c r="C6400" s="103"/>
      <c r="I6400" s="105"/>
      <c r="N6400" s="105"/>
    </row>
    <row r="6401" ht="12.75">
      <c r="C6401" s="103"/>
    </row>
    <row r="6402" ht="12.75">
      <c r="C6402" s="103"/>
    </row>
    <row r="6403" ht="12.75">
      <c r="C6403" s="103"/>
    </row>
    <row r="6404" ht="12.75">
      <c r="C6404" s="103"/>
    </row>
    <row r="6405" spans="3:15" ht="12.75">
      <c r="C6405" s="103"/>
      <c r="G6405" s="105"/>
      <c r="I6405" s="105"/>
      <c r="L6405" s="105"/>
      <c r="N6405" s="105"/>
      <c r="O6405" s="105"/>
    </row>
    <row r="6406" ht="12.75">
      <c r="C6406" s="103"/>
    </row>
    <row r="6407" spans="3:15" ht="12.75">
      <c r="C6407" s="103"/>
      <c r="G6407" s="105"/>
      <c r="I6407" s="105"/>
      <c r="L6407" s="105"/>
      <c r="N6407" s="105"/>
      <c r="O6407" s="105"/>
    </row>
    <row r="6408" ht="12.75">
      <c r="C6408" s="103"/>
    </row>
    <row r="6409" spans="3:10" ht="12.75">
      <c r="C6409" s="103"/>
      <c r="H6409" s="105"/>
      <c r="I6409" s="105"/>
      <c r="J6409" s="105"/>
    </row>
    <row r="6410" ht="12.75">
      <c r="C6410" s="103"/>
    </row>
    <row r="6411" spans="3:9" ht="12.75">
      <c r="C6411" s="103"/>
      <c r="H6411" s="105"/>
      <c r="I6411" s="105"/>
    </row>
    <row r="6412" spans="3:10" ht="12.75">
      <c r="C6412" s="103"/>
      <c r="H6412" s="105"/>
      <c r="I6412" s="105"/>
      <c r="J6412" s="105"/>
    </row>
    <row r="6413" spans="3:10" ht="12.75">
      <c r="C6413" s="103"/>
      <c r="H6413" s="105"/>
      <c r="I6413" s="105"/>
      <c r="J6413" s="105"/>
    </row>
    <row r="6414" ht="12.75">
      <c r="C6414" s="103"/>
    </row>
    <row r="6415" ht="12.75">
      <c r="C6415" s="103"/>
    </row>
    <row r="6416" ht="12.75">
      <c r="C6416" s="103"/>
    </row>
    <row r="6417" ht="12.75">
      <c r="C6417" s="103"/>
    </row>
    <row r="6418" ht="12.75">
      <c r="C6418" s="103"/>
    </row>
    <row r="6419" ht="12.75">
      <c r="C6419" s="103"/>
    </row>
    <row r="6420" ht="12.75">
      <c r="C6420" s="103"/>
    </row>
    <row r="6421" ht="12.75">
      <c r="C6421" s="103"/>
    </row>
    <row r="6422" ht="12.75">
      <c r="C6422" s="103"/>
    </row>
    <row r="6423" ht="12.75">
      <c r="C6423" s="103"/>
    </row>
    <row r="6424" ht="12.75">
      <c r="C6424" s="103"/>
    </row>
    <row r="6425" ht="12.75">
      <c r="C6425" s="103"/>
    </row>
    <row r="6426" spans="3:6" ht="12.75">
      <c r="C6426" s="103"/>
      <c r="E6426" s="105"/>
      <c r="F6426" s="105"/>
    </row>
    <row r="6427" spans="3:6" ht="12.75">
      <c r="C6427" s="103"/>
      <c r="E6427" s="105"/>
      <c r="F6427" s="105"/>
    </row>
    <row r="6428" spans="3:6" ht="12.75">
      <c r="C6428" s="103"/>
      <c r="E6428" s="105"/>
      <c r="F6428" s="105"/>
    </row>
    <row r="6429" spans="3:6" ht="12.75">
      <c r="C6429" s="103"/>
      <c r="E6429" s="105"/>
      <c r="F6429" s="105"/>
    </row>
    <row r="6430" spans="3:6" ht="12.75">
      <c r="C6430" s="103"/>
      <c r="E6430" s="105"/>
      <c r="F6430" s="105"/>
    </row>
    <row r="6431" spans="3:6" ht="12.75">
      <c r="C6431" s="103"/>
      <c r="E6431" s="105"/>
      <c r="F6431" s="105"/>
    </row>
    <row r="6432" ht="12.75">
      <c r="C6432" s="103"/>
    </row>
    <row r="6433" spans="3:15" ht="12.75">
      <c r="C6433" s="103"/>
      <c r="I6433" s="105"/>
      <c r="N6433" s="105"/>
      <c r="O6433" s="105"/>
    </row>
    <row r="6434" spans="3:14" ht="12.75">
      <c r="C6434" s="103"/>
      <c r="G6434" s="105"/>
      <c r="H6434" s="105"/>
      <c r="I6434" s="105"/>
      <c r="L6434" s="105"/>
      <c r="N6434" s="105"/>
    </row>
    <row r="6435" spans="3:15" ht="12.75">
      <c r="C6435" s="103"/>
      <c r="H6435" s="105"/>
      <c r="M6435" s="105"/>
      <c r="O6435" s="105"/>
    </row>
    <row r="6436" spans="3:15" ht="12.75">
      <c r="C6436" s="103"/>
      <c r="G6436" s="105"/>
      <c r="L6436" s="105"/>
      <c r="O6436" s="105"/>
    </row>
    <row r="6437" spans="3:15" ht="12.75">
      <c r="C6437" s="103"/>
      <c r="O6437" s="105"/>
    </row>
    <row r="6438" spans="3:15" ht="12.75">
      <c r="C6438" s="103"/>
      <c r="G6438" s="105"/>
      <c r="H6438" s="105"/>
      <c r="I6438" s="105"/>
      <c r="L6438" s="105"/>
      <c r="M6438" s="105"/>
      <c r="N6438" s="105"/>
      <c r="O6438" s="105"/>
    </row>
    <row r="6439" ht="12.75">
      <c r="C6439" s="103"/>
    </row>
    <row r="6440" spans="3:15" ht="12.75">
      <c r="C6440" s="103"/>
      <c r="I6440" s="105"/>
      <c r="N6440" s="105"/>
      <c r="O6440" s="105"/>
    </row>
    <row r="6441" spans="3:14" ht="12.75">
      <c r="C6441" s="103"/>
      <c r="F6441" s="105"/>
      <c r="G6441" s="105"/>
      <c r="H6441" s="105"/>
      <c r="I6441" s="105"/>
      <c r="K6441" s="105"/>
      <c r="L6441" s="105"/>
      <c r="M6441" s="105"/>
      <c r="N6441" s="105"/>
    </row>
    <row r="6442" spans="3:15" ht="12.75">
      <c r="C6442" s="103"/>
      <c r="G6442" s="105"/>
      <c r="H6442" s="105"/>
      <c r="I6442" s="105"/>
      <c r="K6442" s="105"/>
      <c r="L6442" s="105"/>
      <c r="M6442" s="105"/>
      <c r="N6442" s="105"/>
      <c r="O6442" s="105"/>
    </row>
    <row r="6443" spans="3:15" ht="12.75">
      <c r="C6443" s="103"/>
      <c r="E6443" s="105"/>
      <c r="F6443" s="105"/>
      <c r="G6443" s="105"/>
      <c r="H6443" s="105"/>
      <c r="I6443" s="105"/>
      <c r="K6443" s="105"/>
      <c r="L6443" s="105"/>
      <c r="M6443" s="105"/>
      <c r="N6443" s="105"/>
      <c r="O6443" s="105"/>
    </row>
    <row r="6444" spans="3:15" ht="12.75">
      <c r="C6444" s="103"/>
      <c r="O6444" s="105"/>
    </row>
    <row r="6445" spans="3:15" ht="12.75">
      <c r="C6445" s="103"/>
      <c r="E6445" s="105"/>
      <c r="F6445" s="105"/>
      <c r="G6445" s="105"/>
      <c r="H6445" s="105"/>
      <c r="I6445" s="105"/>
      <c r="K6445" s="105"/>
      <c r="L6445" s="105"/>
      <c r="M6445" s="105"/>
      <c r="N6445" s="105"/>
      <c r="O6445" s="105"/>
    </row>
    <row r="6446" ht="12.75">
      <c r="C6446" s="103"/>
    </row>
    <row r="6447" spans="3:10" ht="12.75">
      <c r="C6447" s="103"/>
      <c r="H6447" s="105"/>
      <c r="I6447" s="105"/>
      <c r="J6447" s="105"/>
    </row>
    <row r="6448" ht="12.75">
      <c r="C6448" s="103"/>
    </row>
    <row r="6449" spans="3:9" ht="12.75">
      <c r="C6449" s="103"/>
      <c r="H6449" s="105"/>
      <c r="I6449" s="105"/>
    </row>
    <row r="6450" spans="3:10" ht="12.75">
      <c r="C6450" s="103"/>
      <c r="H6450" s="105"/>
      <c r="I6450" s="105"/>
      <c r="J6450" s="105"/>
    </row>
    <row r="6451" spans="3:10" ht="12.75">
      <c r="C6451" s="103"/>
      <c r="H6451" s="105"/>
      <c r="I6451" s="105"/>
      <c r="J6451" s="105"/>
    </row>
    <row r="6452" ht="12.75">
      <c r="C6452" s="103"/>
    </row>
    <row r="6453" ht="12.75">
      <c r="C6453" s="103"/>
    </row>
    <row r="6454" ht="12.75">
      <c r="C6454" s="103"/>
    </row>
    <row r="6455" ht="12.75">
      <c r="C6455" s="103"/>
    </row>
    <row r="6456" ht="12.75">
      <c r="C6456" s="103"/>
    </row>
    <row r="6457" ht="12.75">
      <c r="C6457" s="103"/>
    </row>
    <row r="6458" ht="12.75">
      <c r="C6458" s="103"/>
    </row>
    <row r="6459" ht="12.75">
      <c r="C6459" s="103"/>
    </row>
    <row r="6460" ht="12.75">
      <c r="C6460" s="103"/>
    </row>
    <row r="6461" ht="12.75">
      <c r="C6461" s="103"/>
    </row>
    <row r="6462" ht="12.75">
      <c r="C6462" s="103"/>
    </row>
    <row r="6463" ht="12.75">
      <c r="C6463" s="103"/>
    </row>
    <row r="6464" spans="3:6" ht="12.75">
      <c r="C6464" s="103"/>
      <c r="F6464" s="105"/>
    </row>
    <row r="6465" ht="12.75">
      <c r="C6465" s="103"/>
    </row>
    <row r="6466" spans="3:6" ht="12.75">
      <c r="C6466" s="103"/>
      <c r="F6466" s="105"/>
    </row>
    <row r="6467" spans="3:6" ht="12.75">
      <c r="C6467" s="103"/>
      <c r="F6467" s="105"/>
    </row>
    <row r="6468" spans="3:6" ht="12.75">
      <c r="C6468" s="103"/>
      <c r="F6468" s="105"/>
    </row>
    <row r="6469" spans="3:6" ht="12.75">
      <c r="C6469" s="103"/>
      <c r="E6469" s="105"/>
      <c r="F6469" s="105"/>
    </row>
    <row r="6470" ht="12.75">
      <c r="C6470" s="103"/>
    </row>
    <row r="6471" spans="3:13" ht="12.75">
      <c r="C6471" s="103"/>
      <c r="H6471" s="105"/>
      <c r="M6471" s="105"/>
    </row>
    <row r="6472" ht="12.75">
      <c r="C6472" s="103"/>
    </row>
    <row r="6473" spans="3:15" ht="12.75">
      <c r="C6473" s="103"/>
      <c r="G6473" s="105"/>
      <c r="H6473" s="105"/>
      <c r="L6473" s="105"/>
      <c r="M6473" s="105"/>
      <c r="O6473" s="105"/>
    </row>
    <row r="6474" spans="3:15" ht="12.75">
      <c r="C6474" s="103"/>
      <c r="O6474" s="105"/>
    </row>
    <row r="6475" spans="3:15" ht="12.75">
      <c r="C6475" s="103"/>
      <c r="I6475" s="105"/>
      <c r="N6475" s="105"/>
      <c r="O6475" s="105"/>
    </row>
    <row r="6476" spans="3:15" ht="12.75">
      <c r="C6476" s="103"/>
      <c r="G6476" s="105"/>
      <c r="H6476" s="105"/>
      <c r="I6476" s="105"/>
      <c r="L6476" s="105"/>
      <c r="M6476" s="105"/>
      <c r="N6476" s="105"/>
      <c r="O6476" s="105"/>
    </row>
    <row r="6477" ht="12.75">
      <c r="C6477" s="103"/>
    </row>
    <row r="6478" spans="3:13" ht="12.75">
      <c r="C6478" s="103"/>
      <c r="H6478" s="105"/>
      <c r="M6478" s="105"/>
    </row>
    <row r="6479" ht="12.75">
      <c r="C6479" s="103"/>
    </row>
    <row r="6480" spans="3:15" ht="12.75">
      <c r="C6480" s="103"/>
      <c r="F6480" s="105"/>
      <c r="G6480" s="105"/>
      <c r="H6480" s="105"/>
      <c r="I6480" s="105"/>
      <c r="K6480" s="105"/>
      <c r="L6480" s="105"/>
      <c r="M6480" s="105"/>
      <c r="N6480" s="105"/>
      <c r="O6480" s="105"/>
    </row>
    <row r="6481" spans="3:15" ht="12.75">
      <c r="C6481" s="103"/>
      <c r="O6481" s="105"/>
    </row>
    <row r="6482" spans="3:15" ht="12.75">
      <c r="C6482" s="103"/>
      <c r="G6482" s="105"/>
      <c r="I6482" s="105"/>
      <c r="K6482" s="105"/>
      <c r="L6482" s="105"/>
      <c r="M6482" s="105"/>
      <c r="N6482" s="105"/>
      <c r="O6482" s="105"/>
    </row>
    <row r="6483" spans="3:15" ht="12.75">
      <c r="C6483" s="103"/>
      <c r="F6483" s="105"/>
      <c r="G6483" s="105"/>
      <c r="H6483" s="105"/>
      <c r="I6483" s="105"/>
      <c r="K6483" s="105"/>
      <c r="L6483" s="105"/>
      <c r="M6483" s="105"/>
      <c r="N6483" s="105"/>
      <c r="O6483" s="105"/>
    </row>
    <row r="6484" ht="12.75">
      <c r="C6484" s="103"/>
    </row>
    <row r="6485" spans="3:10" ht="12.75">
      <c r="C6485" s="103"/>
      <c r="H6485" s="105"/>
      <c r="I6485" s="105"/>
      <c r="J6485" s="105"/>
    </row>
    <row r="6486" ht="12.75">
      <c r="C6486" s="103"/>
    </row>
    <row r="6487" spans="3:9" ht="12.75">
      <c r="C6487" s="103"/>
      <c r="H6487" s="105"/>
      <c r="I6487" s="105"/>
    </row>
    <row r="6488" spans="3:10" ht="12.75">
      <c r="C6488" s="103"/>
      <c r="H6488" s="105"/>
      <c r="I6488" s="105"/>
      <c r="J6488" s="105"/>
    </row>
    <row r="6489" spans="3:10" ht="12.75">
      <c r="C6489" s="103"/>
      <c r="H6489" s="105"/>
      <c r="I6489" s="105"/>
      <c r="J6489" s="105"/>
    </row>
    <row r="6490" ht="12.75">
      <c r="C6490" s="103"/>
    </row>
    <row r="6491" ht="12.75">
      <c r="C6491" s="103"/>
    </row>
    <row r="6492" ht="12.75">
      <c r="C6492" s="103"/>
    </row>
    <row r="6493" ht="12.75">
      <c r="C6493" s="103"/>
    </row>
    <row r="6494" ht="12.75">
      <c r="C6494" s="103"/>
    </row>
    <row r="6495" ht="12.75">
      <c r="C6495" s="103"/>
    </row>
    <row r="6496" ht="12.75">
      <c r="C6496" s="103"/>
    </row>
    <row r="6497" ht="12.75">
      <c r="C6497" s="103"/>
    </row>
    <row r="6498" ht="12.75">
      <c r="C6498" s="103"/>
    </row>
    <row r="6499" ht="12.75">
      <c r="C6499" s="103"/>
    </row>
    <row r="6500" ht="12.75">
      <c r="C6500" s="103"/>
    </row>
    <row r="6501" ht="12.75">
      <c r="C6501" s="103"/>
    </row>
    <row r="6502" spans="3:5" ht="12.75">
      <c r="C6502" s="103"/>
      <c r="E6502" s="105"/>
    </row>
    <row r="6503" spans="3:6" ht="12.75">
      <c r="C6503" s="103"/>
      <c r="E6503" s="105"/>
      <c r="F6503" s="105"/>
    </row>
    <row r="6504" spans="3:6" ht="12.75">
      <c r="C6504" s="103"/>
      <c r="E6504" s="105"/>
      <c r="F6504" s="105"/>
    </row>
    <row r="6505" spans="3:6" ht="12.75">
      <c r="C6505" s="103"/>
      <c r="E6505" s="105"/>
      <c r="F6505" s="105"/>
    </row>
    <row r="6506" spans="3:6" ht="12.75">
      <c r="C6506" s="103"/>
      <c r="E6506" s="105"/>
      <c r="F6506" s="105"/>
    </row>
    <row r="6507" spans="3:6" ht="12.75">
      <c r="C6507" s="103"/>
      <c r="E6507" s="105"/>
      <c r="F6507" s="105"/>
    </row>
    <row r="6508" ht="12.75">
      <c r="C6508" s="103"/>
    </row>
    <row r="6509" ht="12.75">
      <c r="C6509" s="103"/>
    </row>
    <row r="6510" spans="3:15" ht="12.75">
      <c r="C6510" s="103"/>
      <c r="G6510" s="105"/>
      <c r="H6510" s="105"/>
      <c r="I6510" s="105"/>
      <c r="L6510" s="105"/>
      <c r="M6510" s="105"/>
      <c r="O6510" s="105"/>
    </row>
    <row r="6511" spans="3:15" ht="12.75">
      <c r="C6511" s="103"/>
      <c r="O6511" s="105"/>
    </row>
    <row r="6512" spans="3:15" ht="12.75">
      <c r="C6512" s="103"/>
      <c r="I6512" s="105"/>
      <c r="N6512" s="105"/>
      <c r="O6512" s="105"/>
    </row>
    <row r="6513" spans="3:14" ht="12.75">
      <c r="C6513" s="103"/>
      <c r="H6513" s="105"/>
      <c r="M6513" s="105"/>
      <c r="N6513" s="105"/>
    </row>
    <row r="6514" spans="3:15" ht="12.75">
      <c r="C6514" s="103"/>
      <c r="G6514" s="105"/>
      <c r="H6514" s="105"/>
      <c r="I6514" s="105"/>
      <c r="L6514" s="105"/>
      <c r="M6514" s="105"/>
      <c r="N6514" s="105"/>
      <c r="O6514" s="105"/>
    </row>
    <row r="6515" ht="12.75">
      <c r="C6515" s="103"/>
    </row>
    <row r="6516" ht="12.75">
      <c r="C6516" s="103"/>
    </row>
    <row r="6517" spans="3:15" ht="12.75">
      <c r="C6517" s="103"/>
      <c r="F6517" s="105"/>
      <c r="G6517" s="105"/>
      <c r="H6517" s="105"/>
      <c r="I6517" s="105"/>
      <c r="K6517" s="105"/>
      <c r="L6517" s="105"/>
      <c r="M6517" s="105"/>
      <c r="N6517" s="105"/>
      <c r="O6517" s="105"/>
    </row>
    <row r="6518" spans="3:15" ht="12.75">
      <c r="C6518" s="103"/>
      <c r="O6518" s="105"/>
    </row>
    <row r="6519" spans="3:15" ht="12.75">
      <c r="C6519" s="103"/>
      <c r="G6519" s="105"/>
      <c r="H6519" s="105"/>
      <c r="I6519" s="105"/>
      <c r="K6519" s="105"/>
      <c r="L6519" s="105"/>
      <c r="M6519" s="105"/>
      <c r="N6519" s="105"/>
      <c r="O6519" s="105"/>
    </row>
    <row r="6520" spans="3:15" ht="12.75">
      <c r="C6520" s="103"/>
      <c r="F6520" s="105"/>
      <c r="G6520" s="105"/>
      <c r="H6520" s="105"/>
      <c r="I6520" s="105"/>
      <c r="K6520" s="105"/>
      <c r="L6520" s="105"/>
      <c r="M6520" s="105"/>
      <c r="N6520" s="105"/>
      <c r="O6520" s="105"/>
    </row>
    <row r="6521" spans="3:15" ht="12.75">
      <c r="C6521" s="103"/>
      <c r="F6521" s="105"/>
      <c r="G6521" s="105"/>
      <c r="H6521" s="105"/>
      <c r="I6521" s="105"/>
      <c r="K6521" s="105"/>
      <c r="L6521" s="105"/>
      <c r="M6521" s="105"/>
      <c r="N6521" s="105"/>
      <c r="O6521" s="105"/>
    </row>
    <row r="6522" ht="12.75">
      <c r="C6522" s="103"/>
    </row>
    <row r="6523" spans="3:10" ht="12.75">
      <c r="C6523" s="103"/>
      <c r="H6523" s="105"/>
      <c r="I6523" s="105"/>
      <c r="J6523" s="105"/>
    </row>
    <row r="6524" ht="12.75">
      <c r="C6524" s="103"/>
    </row>
    <row r="6525" spans="3:9" ht="12.75">
      <c r="C6525" s="103"/>
      <c r="H6525" s="105"/>
      <c r="I6525" s="105"/>
    </row>
    <row r="6526" spans="3:10" ht="12.75">
      <c r="C6526" s="103"/>
      <c r="H6526" s="105"/>
      <c r="I6526" s="105"/>
      <c r="J6526" s="105"/>
    </row>
    <row r="6527" spans="3:10" ht="12.75">
      <c r="C6527" s="103"/>
      <c r="H6527" s="105"/>
      <c r="I6527" s="105"/>
      <c r="J6527" s="105"/>
    </row>
    <row r="6528" ht="12.75">
      <c r="C6528" s="103"/>
    </row>
    <row r="6529" ht="12.75">
      <c r="C6529" s="103"/>
    </row>
    <row r="6530" ht="12.75">
      <c r="C6530" s="103"/>
    </row>
    <row r="6531" ht="12.75">
      <c r="C6531" s="103"/>
    </row>
    <row r="6532" ht="12.75">
      <c r="C6532" s="103"/>
    </row>
    <row r="6533" ht="12.75">
      <c r="C6533" s="103"/>
    </row>
    <row r="6534" ht="12.75">
      <c r="C6534" s="103"/>
    </row>
    <row r="6535" ht="12.75">
      <c r="C6535" s="103"/>
    </row>
    <row r="6536" ht="12.75">
      <c r="C6536" s="103"/>
    </row>
    <row r="6537" ht="12.75">
      <c r="C6537" s="103"/>
    </row>
    <row r="6538" ht="12.75">
      <c r="C6538" s="103"/>
    </row>
    <row r="6539" ht="12.75">
      <c r="C6539" s="103"/>
    </row>
    <row r="6540" ht="12.75">
      <c r="C6540" s="103"/>
    </row>
    <row r="6541" ht="12.75">
      <c r="C6541" s="103"/>
    </row>
    <row r="6542" ht="12.75">
      <c r="C6542" s="103"/>
    </row>
    <row r="6543" spans="3:6" ht="12.75">
      <c r="C6543" s="103"/>
      <c r="F6543" s="105"/>
    </row>
    <row r="6544" ht="12.75">
      <c r="C6544" s="103"/>
    </row>
    <row r="6545" spans="3:6" ht="12.75">
      <c r="C6545" s="103"/>
      <c r="E6545" s="105"/>
      <c r="F6545" s="105"/>
    </row>
    <row r="6546" ht="12.75">
      <c r="C6546" s="103"/>
    </row>
    <row r="6547" ht="12.75">
      <c r="C6547" s="103"/>
    </row>
    <row r="6548" ht="12.75">
      <c r="C6548" s="103"/>
    </row>
    <row r="6549" ht="12.75">
      <c r="C6549" s="103"/>
    </row>
    <row r="6550" spans="3:15" ht="12.75">
      <c r="C6550" s="103"/>
      <c r="O6550" s="105"/>
    </row>
    <row r="6551" ht="12.75">
      <c r="C6551" s="103"/>
    </row>
    <row r="6552" spans="3:15" ht="12.75">
      <c r="C6552" s="103"/>
      <c r="O6552" s="105"/>
    </row>
    <row r="6553" ht="12.75">
      <c r="C6553" s="103"/>
    </row>
    <row r="6554" ht="12.75">
      <c r="C6554" s="103"/>
    </row>
    <row r="6555" ht="12.75">
      <c r="C6555" s="103"/>
    </row>
    <row r="6556" ht="12.75">
      <c r="C6556" s="103"/>
    </row>
    <row r="6557" spans="3:15" ht="12.75">
      <c r="C6557" s="103"/>
      <c r="O6557" s="105"/>
    </row>
    <row r="6558" ht="12.75">
      <c r="C6558" s="103"/>
    </row>
    <row r="6559" spans="3:15" ht="12.75">
      <c r="C6559" s="103"/>
      <c r="O6559" s="105"/>
    </row>
    <row r="6560" ht="12.75">
      <c r="C6560" s="103"/>
    </row>
    <row r="6561" spans="3:10" ht="12.75">
      <c r="C6561" s="103"/>
      <c r="J6561" s="105"/>
    </row>
    <row r="6562" ht="12.75">
      <c r="C6562" s="103"/>
    </row>
    <row r="6563" spans="3:9" ht="12.75">
      <c r="C6563" s="103"/>
      <c r="H6563" s="105"/>
      <c r="I6563" s="105"/>
    </row>
    <row r="6564" spans="3:10" ht="12.75">
      <c r="C6564" s="103"/>
      <c r="H6564" s="105"/>
      <c r="J6564" s="105"/>
    </row>
    <row r="6565" spans="3:10" ht="12.75">
      <c r="C6565" s="103"/>
      <c r="H6565" s="105"/>
      <c r="I6565" s="105"/>
      <c r="J6565" s="105"/>
    </row>
    <row r="6566" ht="12.75">
      <c r="C6566" s="103"/>
    </row>
    <row r="6567" ht="12.75">
      <c r="C6567" s="103"/>
    </row>
    <row r="6568" ht="12.75">
      <c r="C6568" s="103"/>
    </row>
    <row r="6569" ht="12.75">
      <c r="C6569" s="103"/>
    </row>
    <row r="6570" ht="12.75">
      <c r="C6570" s="103"/>
    </row>
    <row r="6571" ht="12.75">
      <c r="C6571" s="103"/>
    </row>
    <row r="6572" ht="12.75">
      <c r="C6572" s="103"/>
    </row>
    <row r="6573" ht="12.75">
      <c r="C6573" s="103"/>
    </row>
    <row r="6574" ht="12.75">
      <c r="C6574" s="103"/>
    </row>
    <row r="6575" ht="12.75">
      <c r="C6575" s="103"/>
    </row>
    <row r="6576" ht="12.75">
      <c r="C6576" s="103"/>
    </row>
    <row r="6577" ht="12.75">
      <c r="C6577" s="103"/>
    </row>
    <row r="6578" ht="12.75">
      <c r="C6578" s="103"/>
    </row>
    <row r="6579" ht="12.75">
      <c r="C6579" s="103"/>
    </row>
    <row r="6580" ht="12.75">
      <c r="C6580" s="103"/>
    </row>
    <row r="6581" ht="12.75">
      <c r="C6581" s="103"/>
    </row>
    <row r="6582" ht="12.75">
      <c r="C6582" s="103"/>
    </row>
    <row r="6583" ht="12.75">
      <c r="C6583" s="103"/>
    </row>
    <row r="6584" ht="12.75">
      <c r="C6584" s="103"/>
    </row>
    <row r="6585" ht="12.75">
      <c r="C6585" s="103"/>
    </row>
    <row r="6586" ht="12.75">
      <c r="C6586" s="103"/>
    </row>
    <row r="6587" ht="12.75">
      <c r="C6587" s="103"/>
    </row>
    <row r="6588" ht="12.75">
      <c r="C6588" s="103"/>
    </row>
    <row r="6589" ht="12.75">
      <c r="C6589" s="103"/>
    </row>
    <row r="6590" ht="12.75">
      <c r="C6590" s="103"/>
    </row>
    <row r="6591" ht="12.75">
      <c r="C6591" s="103"/>
    </row>
    <row r="6592" ht="12.75">
      <c r="C6592" s="103"/>
    </row>
    <row r="6593" ht="12.75">
      <c r="C6593" s="103"/>
    </row>
    <row r="6594" ht="12.75">
      <c r="C6594" s="103"/>
    </row>
    <row r="6595" ht="12.75">
      <c r="C6595" s="103"/>
    </row>
    <row r="6596" ht="12.75">
      <c r="C6596" s="103"/>
    </row>
    <row r="6597" ht="12.75">
      <c r="C6597" s="103"/>
    </row>
    <row r="6598" ht="12.75">
      <c r="C6598" s="103"/>
    </row>
    <row r="6599" ht="12.75">
      <c r="C6599" s="103"/>
    </row>
    <row r="6600" ht="12.75">
      <c r="C6600" s="103"/>
    </row>
    <row r="6601" spans="3:9" ht="12.75">
      <c r="C6601" s="103"/>
      <c r="H6601" s="105"/>
      <c r="I6601" s="105"/>
    </row>
    <row r="6602" spans="3:8" ht="12.75">
      <c r="C6602" s="103"/>
      <c r="H6602" s="105"/>
    </row>
    <row r="6603" spans="3:10" ht="12.75">
      <c r="C6603" s="103"/>
      <c r="H6603" s="105"/>
      <c r="I6603" s="105"/>
      <c r="J6603" s="105"/>
    </row>
    <row r="6604" ht="12.75">
      <c r="C6604" s="103"/>
    </row>
    <row r="6605" ht="12.75">
      <c r="C6605" s="103"/>
    </row>
    <row r="6606" ht="12.75">
      <c r="C6606" s="103"/>
    </row>
    <row r="6607" ht="12.75">
      <c r="C6607" s="103"/>
    </row>
    <row r="6608" ht="12.75">
      <c r="C6608" s="103"/>
    </row>
    <row r="6609" ht="12.75">
      <c r="C6609" s="103"/>
    </row>
    <row r="6610" ht="12.75">
      <c r="C6610" s="103"/>
    </row>
    <row r="6611" ht="12.75">
      <c r="C6611" s="103"/>
    </row>
    <row r="6612" ht="12.75">
      <c r="C6612" s="103"/>
    </row>
    <row r="6613" ht="12.75">
      <c r="C6613" s="103"/>
    </row>
    <row r="6614" ht="12.75">
      <c r="C6614" s="103"/>
    </row>
    <row r="6615" ht="12.75">
      <c r="C6615" s="103"/>
    </row>
    <row r="6616" spans="3:11" ht="12.75">
      <c r="C6616" s="103"/>
      <c r="E6616" s="105"/>
      <c r="F6616" s="105"/>
      <c r="K6616" s="105"/>
    </row>
    <row r="6617" spans="3:11" ht="12.75">
      <c r="C6617" s="103"/>
      <c r="E6617" s="105"/>
      <c r="F6617" s="105"/>
      <c r="K6617" s="105"/>
    </row>
    <row r="6618" spans="3:11" ht="12.75">
      <c r="C6618" s="103"/>
      <c r="E6618" s="105"/>
      <c r="F6618" s="105"/>
      <c r="K6618" s="105"/>
    </row>
    <row r="6619" spans="3:11" ht="12.75">
      <c r="C6619" s="103"/>
      <c r="E6619" s="105"/>
      <c r="F6619" s="105"/>
      <c r="K6619" s="105"/>
    </row>
    <row r="6620" spans="3:11" ht="12.75">
      <c r="C6620" s="103"/>
      <c r="E6620" s="105"/>
      <c r="F6620" s="105"/>
      <c r="K6620" s="105"/>
    </row>
    <row r="6621" spans="3:11" ht="12.75">
      <c r="C6621" s="103"/>
      <c r="E6621" s="105"/>
      <c r="F6621" s="105"/>
      <c r="K6621" s="105"/>
    </row>
    <row r="6622" ht="12.75">
      <c r="C6622" s="103"/>
    </row>
    <row r="6623" spans="3:15" ht="12.75">
      <c r="C6623" s="103"/>
      <c r="I6623" s="105"/>
      <c r="N6623" s="105"/>
      <c r="O6623" s="105"/>
    </row>
    <row r="6624" spans="3:15" ht="12.75">
      <c r="C6624" s="103"/>
      <c r="I6624" s="105"/>
      <c r="N6624" s="105"/>
      <c r="O6624" s="105"/>
    </row>
    <row r="6625" spans="3:15" ht="12.75">
      <c r="C6625" s="103"/>
      <c r="O6625" s="105"/>
    </row>
    <row r="6626" spans="3:15" ht="12.75">
      <c r="C6626" s="103"/>
      <c r="O6626" s="105"/>
    </row>
    <row r="6627" spans="3:14" ht="12.75">
      <c r="C6627" s="103"/>
      <c r="I6627" s="105"/>
      <c r="N6627" s="105"/>
    </row>
    <row r="6628" spans="3:15" ht="12.75">
      <c r="C6628" s="103"/>
      <c r="I6628" s="105"/>
      <c r="N6628" s="105"/>
      <c r="O6628" s="105"/>
    </row>
    <row r="6629" ht="12.75">
      <c r="C6629" s="103"/>
    </row>
    <row r="6630" spans="3:15" ht="12.75">
      <c r="C6630" s="103"/>
      <c r="I6630" s="105"/>
      <c r="N6630" s="105"/>
      <c r="O6630" s="105"/>
    </row>
    <row r="6631" spans="3:15" ht="12.75">
      <c r="C6631" s="103"/>
      <c r="I6631" s="105"/>
      <c r="L6631" s="105"/>
      <c r="M6631" s="105"/>
      <c r="N6631" s="105"/>
      <c r="O6631" s="105"/>
    </row>
    <row r="6632" spans="3:15" ht="12.75">
      <c r="C6632" s="103"/>
      <c r="O6632" s="105"/>
    </row>
    <row r="6633" spans="3:15" ht="12.75">
      <c r="C6633" s="103"/>
      <c r="O6633" s="105"/>
    </row>
    <row r="6634" spans="3:14" ht="12.75">
      <c r="C6634" s="103"/>
      <c r="G6634" s="105"/>
      <c r="I6634" s="105"/>
      <c r="K6634" s="105"/>
      <c r="L6634" s="105"/>
      <c r="M6634" s="105"/>
      <c r="N6634" s="105"/>
    </row>
    <row r="6635" spans="3:15" ht="12.75">
      <c r="C6635" s="103"/>
      <c r="G6635" s="105"/>
      <c r="I6635" s="105"/>
      <c r="K6635" s="105"/>
      <c r="L6635" s="105"/>
      <c r="M6635" s="105"/>
      <c r="N6635" s="105"/>
      <c r="O6635" s="105"/>
    </row>
    <row r="6636" ht="12.75">
      <c r="C6636" s="103"/>
    </row>
    <row r="6637" spans="3:10" ht="12.75">
      <c r="C6637" s="103"/>
      <c r="H6637" s="105"/>
      <c r="I6637" s="105"/>
      <c r="J6637" s="105"/>
    </row>
    <row r="6638" ht="12.75">
      <c r="C6638" s="103"/>
    </row>
    <row r="6639" spans="3:9" ht="12.75">
      <c r="C6639" s="103"/>
      <c r="H6639" s="105"/>
      <c r="I6639" s="105"/>
    </row>
    <row r="6640" spans="3:10" ht="12.75">
      <c r="C6640" s="103"/>
      <c r="H6640" s="105"/>
      <c r="I6640" s="105"/>
      <c r="J6640" s="105"/>
    </row>
    <row r="6641" spans="3:10" ht="12.75">
      <c r="C6641" s="103"/>
      <c r="H6641" s="105"/>
      <c r="I6641" s="105"/>
      <c r="J6641" s="105"/>
    </row>
    <row r="6642" ht="12.75">
      <c r="C6642" s="103"/>
    </row>
    <row r="6643" ht="12.75">
      <c r="C6643" s="103"/>
    </row>
    <row r="6644" ht="12.75">
      <c r="C6644" s="103"/>
    </row>
    <row r="6645" ht="12.75">
      <c r="C6645" s="103"/>
    </row>
    <row r="6646" ht="12.75">
      <c r="C6646" s="103"/>
    </row>
    <row r="6647" ht="12.75">
      <c r="C6647" s="103"/>
    </row>
    <row r="6648" ht="12.75">
      <c r="C6648" s="103"/>
    </row>
    <row r="6649" ht="12.75">
      <c r="C6649" s="103"/>
    </row>
    <row r="6650" ht="12.75">
      <c r="C6650" s="103"/>
    </row>
    <row r="6651" ht="12.75">
      <c r="C6651" s="103"/>
    </row>
    <row r="6652" ht="12.75">
      <c r="C6652" s="103"/>
    </row>
    <row r="6653" ht="12.75">
      <c r="C6653" s="103"/>
    </row>
    <row r="6654" ht="12.75">
      <c r="C6654" s="103"/>
    </row>
    <row r="6655" ht="12.75">
      <c r="C6655" s="103"/>
    </row>
    <row r="6656" ht="12.75">
      <c r="C6656" s="103"/>
    </row>
    <row r="6657" spans="3:6" ht="12.75">
      <c r="C6657" s="103"/>
      <c r="F6657" s="105"/>
    </row>
    <row r="6658" ht="12.75">
      <c r="C6658" s="103"/>
    </row>
    <row r="6659" spans="3:6" ht="12.75">
      <c r="C6659" s="103"/>
      <c r="E6659" s="105"/>
      <c r="F6659" s="105"/>
    </row>
    <row r="6660" ht="12.75">
      <c r="C6660" s="103"/>
    </row>
    <row r="6661" ht="12.75">
      <c r="C6661" s="103"/>
    </row>
    <row r="6662" ht="12.75">
      <c r="C6662" s="103"/>
    </row>
    <row r="6663" ht="12.75">
      <c r="C6663" s="103"/>
    </row>
    <row r="6664" spans="3:15" ht="12.75">
      <c r="C6664" s="103"/>
      <c r="I6664" s="105"/>
      <c r="N6664" s="105"/>
      <c r="O6664" s="105"/>
    </row>
    <row r="6665" ht="12.75">
      <c r="C6665" s="103"/>
    </row>
    <row r="6666" spans="3:15" ht="12.75">
      <c r="C6666" s="103"/>
      <c r="I6666" s="105"/>
      <c r="N6666" s="105"/>
      <c r="O6666" s="105"/>
    </row>
    <row r="6667" ht="12.75">
      <c r="C6667" s="103"/>
    </row>
    <row r="6668" ht="12.75">
      <c r="C6668" s="103"/>
    </row>
    <row r="6669" ht="12.75">
      <c r="C6669" s="103"/>
    </row>
    <row r="6670" ht="12.75">
      <c r="C6670" s="103"/>
    </row>
    <row r="6671" spans="3:15" ht="12.75">
      <c r="C6671" s="103"/>
      <c r="F6671" s="105"/>
      <c r="G6671" s="105"/>
      <c r="H6671" s="105"/>
      <c r="I6671" s="105"/>
      <c r="K6671" s="105"/>
      <c r="L6671" s="105"/>
      <c r="M6671" s="105"/>
      <c r="N6671" s="105"/>
      <c r="O6671" s="105"/>
    </row>
    <row r="6672" ht="12.75">
      <c r="C6672" s="103"/>
    </row>
    <row r="6673" spans="3:15" ht="12.75">
      <c r="C6673" s="103"/>
      <c r="F6673" s="105"/>
      <c r="G6673" s="105"/>
      <c r="H6673" s="105"/>
      <c r="I6673" s="105"/>
      <c r="K6673" s="105"/>
      <c r="L6673" s="105"/>
      <c r="M6673" s="105"/>
      <c r="N6673" s="105"/>
      <c r="O6673" s="105"/>
    </row>
    <row r="6674" ht="12.75">
      <c r="C6674" s="103"/>
    </row>
    <row r="6675" spans="3:10" ht="12.75">
      <c r="C6675" s="103"/>
      <c r="H6675" s="105"/>
      <c r="I6675" s="105"/>
      <c r="J6675" s="105"/>
    </row>
    <row r="6676" ht="12.75">
      <c r="C6676" s="103"/>
    </row>
    <row r="6677" spans="3:8" ht="12.75">
      <c r="C6677" s="103"/>
      <c r="H6677" s="105"/>
    </row>
    <row r="6678" spans="3:10" ht="12.75">
      <c r="C6678" s="103"/>
      <c r="H6678" s="105"/>
      <c r="I6678" s="105"/>
      <c r="J6678" s="105"/>
    </row>
    <row r="6679" spans="3:10" ht="12.75">
      <c r="C6679" s="103"/>
      <c r="H6679" s="105"/>
      <c r="I6679" s="105"/>
      <c r="J6679" s="105"/>
    </row>
    <row r="6680" ht="12.75">
      <c r="C6680" s="103"/>
    </row>
    <row r="6681" ht="12.75">
      <c r="C6681" s="103"/>
    </row>
    <row r="6682" ht="12.75">
      <c r="C6682" s="103"/>
    </row>
    <row r="6683" ht="12.75">
      <c r="C6683" s="103"/>
    </row>
    <row r="6684" ht="12.75">
      <c r="C6684" s="103"/>
    </row>
    <row r="6685" ht="12.75">
      <c r="C6685" s="103"/>
    </row>
    <row r="6686" ht="12.75">
      <c r="C6686" s="103"/>
    </row>
    <row r="6687" ht="12.75">
      <c r="C6687" s="103"/>
    </row>
    <row r="6688" ht="12.75">
      <c r="C6688" s="103"/>
    </row>
    <row r="6689" ht="12.75">
      <c r="C6689" s="103"/>
    </row>
    <row r="6690" ht="12.75">
      <c r="C6690" s="103"/>
    </row>
    <row r="6691" ht="12.75">
      <c r="C6691" s="103"/>
    </row>
    <row r="6692" spans="3:11" ht="12.75">
      <c r="C6692" s="103"/>
      <c r="E6692" s="105"/>
      <c r="F6692" s="105"/>
      <c r="K6692" s="105"/>
    </row>
    <row r="6693" spans="3:11" ht="12.75">
      <c r="C6693" s="103"/>
      <c r="E6693" s="105"/>
      <c r="F6693" s="105"/>
      <c r="K6693" s="105"/>
    </row>
    <row r="6694" spans="3:11" ht="12.75">
      <c r="C6694" s="103"/>
      <c r="E6694" s="105"/>
      <c r="F6694" s="105"/>
      <c r="K6694" s="105"/>
    </row>
    <row r="6695" spans="3:11" ht="12.75">
      <c r="C6695" s="103"/>
      <c r="E6695" s="105"/>
      <c r="F6695" s="105"/>
      <c r="K6695" s="105"/>
    </row>
    <row r="6696" spans="3:11" ht="12.75">
      <c r="C6696" s="103"/>
      <c r="E6696" s="105"/>
      <c r="F6696" s="105"/>
      <c r="K6696" s="105"/>
    </row>
    <row r="6697" spans="3:11" ht="12.75">
      <c r="C6697" s="103"/>
      <c r="E6697" s="105"/>
      <c r="F6697" s="105"/>
      <c r="K6697" s="105"/>
    </row>
    <row r="6698" ht="12.75">
      <c r="C6698" s="103"/>
    </row>
    <row r="6699" spans="3:15" ht="12.75">
      <c r="C6699" s="103"/>
      <c r="H6699" s="105"/>
      <c r="I6699" s="105"/>
      <c r="M6699" s="105"/>
      <c r="N6699" s="105"/>
      <c r="O6699" s="105"/>
    </row>
    <row r="6700" spans="3:15" ht="12.75">
      <c r="C6700" s="103"/>
      <c r="H6700" s="105"/>
      <c r="I6700" s="105"/>
      <c r="M6700" s="105"/>
      <c r="N6700" s="105"/>
      <c r="O6700" s="105"/>
    </row>
    <row r="6701" spans="3:15" ht="12.75">
      <c r="C6701" s="103"/>
      <c r="G6701" s="105"/>
      <c r="H6701" s="105"/>
      <c r="I6701" s="105"/>
      <c r="L6701" s="105"/>
      <c r="M6701" s="105"/>
      <c r="N6701" s="105"/>
      <c r="O6701" s="105"/>
    </row>
    <row r="6702" spans="3:15" ht="12.75">
      <c r="C6702" s="103"/>
      <c r="H6702" s="105"/>
      <c r="I6702" s="105"/>
      <c r="M6702" s="105"/>
      <c r="N6702" s="105"/>
      <c r="O6702" s="105"/>
    </row>
    <row r="6703" spans="3:15" ht="12.75">
      <c r="C6703" s="103"/>
      <c r="I6703" s="105"/>
      <c r="N6703" s="105"/>
      <c r="O6703" s="105"/>
    </row>
    <row r="6704" spans="3:15" ht="12.75">
      <c r="C6704" s="103"/>
      <c r="G6704" s="105"/>
      <c r="H6704" s="105"/>
      <c r="I6704" s="105"/>
      <c r="L6704" s="105"/>
      <c r="M6704" s="105"/>
      <c r="N6704" s="105"/>
      <c r="O6704" s="105"/>
    </row>
    <row r="6705" ht="12.75">
      <c r="C6705" s="103"/>
    </row>
    <row r="6706" spans="3:15" ht="12.75">
      <c r="C6706" s="103"/>
      <c r="H6706" s="105"/>
      <c r="I6706" s="105"/>
      <c r="M6706" s="105"/>
      <c r="N6706" s="105"/>
      <c r="O6706" s="105"/>
    </row>
    <row r="6707" spans="3:15" ht="12.75">
      <c r="C6707" s="103"/>
      <c r="G6707" s="105"/>
      <c r="H6707" s="105"/>
      <c r="I6707" s="105"/>
      <c r="L6707" s="105"/>
      <c r="M6707" s="105"/>
      <c r="N6707" s="105"/>
      <c r="O6707" s="105"/>
    </row>
    <row r="6708" spans="3:15" ht="12.75">
      <c r="C6708" s="103"/>
      <c r="E6708" s="105"/>
      <c r="F6708" s="105"/>
      <c r="G6708" s="105"/>
      <c r="H6708" s="105"/>
      <c r="I6708" s="105"/>
      <c r="J6708" s="105"/>
      <c r="K6708" s="105"/>
      <c r="L6708" s="105"/>
      <c r="M6708" s="105"/>
      <c r="N6708" s="105"/>
      <c r="O6708" s="105"/>
    </row>
    <row r="6709" spans="3:15" ht="12.75">
      <c r="C6709" s="103"/>
      <c r="F6709" s="105"/>
      <c r="G6709" s="105"/>
      <c r="H6709" s="105"/>
      <c r="I6709" s="105"/>
      <c r="K6709" s="105"/>
      <c r="L6709" s="105"/>
      <c r="M6709" s="105"/>
      <c r="N6709" s="105"/>
      <c r="O6709" s="105"/>
    </row>
    <row r="6710" spans="3:15" ht="12.75">
      <c r="C6710" s="103"/>
      <c r="E6710" s="105"/>
      <c r="F6710" s="105"/>
      <c r="G6710" s="105"/>
      <c r="H6710" s="105"/>
      <c r="I6710" s="105"/>
      <c r="J6710" s="105"/>
      <c r="K6710" s="105"/>
      <c r="L6710" s="105"/>
      <c r="M6710" s="105"/>
      <c r="N6710" s="105"/>
      <c r="O6710" s="105"/>
    </row>
    <row r="6711" spans="3:15" ht="12.75">
      <c r="C6711" s="103"/>
      <c r="E6711" s="105"/>
      <c r="F6711" s="105"/>
      <c r="G6711" s="105"/>
      <c r="H6711" s="105"/>
      <c r="I6711" s="105"/>
      <c r="J6711" s="105"/>
      <c r="K6711" s="105"/>
      <c r="L6711" s="105"/>
      <c r="M6711" s="105"/>
      <c r="N6711" s="105"/>
      <c r="O6711" s="105"/>
    </row>
    <row r="6712" ht="12.75">
      <c r="C6712" s="103"/>
    </row>
    <row r="6713" spans="3:10" ht="12.75">
      <c r="C6713" s="103"/>
      <c r="H6713" s="105"/>
      <c r="I6713" s="105"/>
      <c r="J6713" s="105"/>
    </row>
    <row r="6714" ht="12.75">
      <c r="C6714" s="103"/>
    </row>
    <row r="6715" spans="3:10" ht="12.75">
      <c r="C6715" s="103"/>
      <c r="H6715" s="105"/>
      <c r="I6715" s="105"/>
      <c r="J6715" s="105"/>
    </row>
    <row r="6716" spans="3:10" ht="12.75">
      <c r="C6716" s="103"/>
      <c r="H6716" s="105"/>
      <c r="I6716" s="105"/>
      <c r="J6716" s="105"/>
    </row>
    <row r="6717" spans="3:10" ht="12.75">
      <c r="C6717" s="103"/>
      <c r="H6717" s="105"/>
      <c r="I6717" s="105"/>
      <c r="J6717" s="105"/>
    </row>
    <row r="6718" ht="12.75">
      <c r="C6718" s="103"/>
    </row>
    <row r="6719" ht="12.75">
      <c r="C6719" s="103"/>
    </row>
    <row r="6720" ht="12.75">
      <c r="C6720" s="103"/>
    </row>
    <row r="6721" ht="12.75">
      <c r="C6721" s="103"/>
    </row>
    <row r="6722" ht="12.75">
      <c r="C6722" s="103"/>
    </row>
    <row r="6723" ht="12.75">
      <c r="C6723" s="103"/>
    </row>
    <row r="6724" ht="12.75">
      <c r="C6724" s="103"/>
    </row>
    <row r="6725" ht="12.75">
      <c r="C6725" s="103"/>
    </row>
    <row r="6726" ht="12.75">
      <c r="C6726" s="103"/>
    </row>
    <row r="6727" ht="12.75">
      <c r="C6727" s="103"/>
    </row>
    <row r="6728" ht="12.75">
      <c r="C6728" s="103"/>
    </row>
    <row r="6729" ht="12.75">
      <c r="C6729" s="103"/>
    </row>
    <row r="6730" spans="3:6" ht="12.75">
      <c r="C6730" s="103"/>
      <c r="E6730" s="105"/>
      <c r="F6730" s="105"/>
    </row>
    <row r="6731" spans="3:6" ht="12.75">
      <c r="C6731" s="103"/>
      <c r="E6731" s="105"/>
      <c r="F6731" s="105"/>
    </row>
    <row r="6732" spans="3:6" ht="12.75">
      <c r="C6732" s="103"/>
      <c r="E6732" s="105"/>
      <c r="F6732" s="105"/>
    </row>
    <row r="6733" spans="3:6" ht="12.75">
      <c r="C6733" s="103"/>
      <c r="E6733" s="105"/>
      <c r="F6733" s="105"/>
    </row>
    <row r="6734" spans="3:6" ht="12.75">
      <c r="C6734" s="103"/>
      <c r="E6734" s="105"/>
      <c r="F6734" s="105"/>
    </row>
    <row r="6735" spans="3:6" ht="12.75">
      <c r="C6735" s="103"/>
      <c r="E6735" s="105"/>
      <c r="F6735" s="105"/>
    </row>
    <row r="6736" ht="12.75">
      <c r="C6736" s="103"/>
    </row>
    <row r="6737" spans="3:15" ht="12.75">
      <c r="C6737" s="103"/>
      <c r="I6737" s="105"/>
      <c r="N6737" s="105"/>
      <c r="O6737" s="105"/>
    </row>
    <row r="6738" spans="3:15" ht="12.75">
      <c r="C6738" s="103"/>
      <c r="I6738" s="105"/>
      <c r="N6738" s="105"/>
      <c r="O6738" s="105"/>
    </row>
    <row r="6739" spans="3:15" ht="12.75">
      <c r="C6739" s="103"/>
      <c r="I6739" s="105"/>
      <c r="N6739" s="105"/>
      <c r="O6739" s="105"/>
    </row>
    <row r="6740" spans="3:15" ht="12.75">
      <c r="C6740" s="103"/>
      <c r="I6740" s="105"/>
      <c r="N6740" s="105"/>
      <c r="O6740" s="105"/>
    </row>
    <row r="6741" spans="3:15" ht="12.75">
      <c r="C6741" s="103"/>
      <c r="I6741" s="105"/>
      <c r="N6741" s="105"/>
      <c r="O6741" s="105"/>
    </row>
    <row r="6742" spans="3:15" ht="12.75">
      <c r="C6742" s="103"/>
      <c r="I6742" s="105"/>
      <c r="N6742" s="105"/>
      <c r="O6742" s="105"/>
    </row>
    <row r="6743" ht="12.75">
      <c r="C6743" s="103"/>
    </row>
    <row r="6744" spans="3:15" ht="12.75">
      <c r="C6744" s="103"/>
      <c r="I6744" s="105"/>
      <c r="N6744" s="105"/>
      <c r="O6744" s="105"/>
    </row>
    <row r="6745" spans="3:15" ht="12.75">
      <c r="C6745" s="103"/>
      <c r="G6745" s="105"/>
      <c r="I6745" s="105"/>
      <c r="L6745" s="105"/>
      <c r="M6745" s="105"/>
      <c r="N6745" s="105"/>
      <c r="O6745" s="105"/>
    </row>
    <row r="6746" spans="3:15" ht="12.75">
      <c r="C6746" s="103"/>
      <c r="G6746" s="105"/>
      <c r="I6746" s="105"/>
      <c r="K6746" s="105"/>
      <c r="L6746" s="105"/>
      <c r="M6746" s="105"/>
      <c r="N6746" s="105"/>
      <c r="O6746" s="105"/>
    </row>
    <row r="6747" spans="3:15" ht="12.75">
      <c r="C6747" s="103"/>
      <c r="I6747" s="105"/>
      <c r="K6747" s="105"/>
      <c r="L6747" s="105"/>
      <c r="M6747" s="105"/>
      <c r="N6747" s="105"/>
      <c r="O6747" s="105"/>
    </row>
    <row r="6748" spans="3:15" ht="12.75">
      <c r="C6748" s="103"/>
      <c r="F6748" s="105"/>
      <c r="G6748" s="105"/>
      <c r="H6748" s="105"/>
      <c r="I6748" s="105"/>
      <c r="K6748" s="105"/>
      <c r="L6748" s="105"/>
      <c r="M6748" s="105"/>
      <c r="N6748" s="105"/>
      <c r="O6748" s="105"/>
    </row>
    <row r="6749" spans="3:15" ht="12.75">
      <c r="C6749" s="103"/>
      <c r="F6749" s="105"/>
      <c r="G6749" s="105"/>
      <c r="H6749" s="105"/>
      <c r="I6749" s="105"/>
      <c r="K6749" s="105"/>
      <c r="L6749" s="105"/>
      <c r="M6749" s="105"/>
      <c r="N6749" s="105"/>
      <c r="O6749" s="105"/>
    </row>
    <row r="6750" ht="12.75">
      <c r="C6750" s="103"/>
    </row>
    <row r="6751" spans="3:10" ht="12.75">
      <c r="C6751" s="103"/>
      <c r="H6751" s="105"/>
      <c r="I6751" s="105"/>
      <c r="J6751" s="105"/>
    </row>
    <row r="6752" ht="12.75">
      <c r="C6752" s="103"/>
    </row>
    <row r="6753" spans="3:10" ht="12.75">
      <c r="C6753" s="103"/>
      <c r="H6753" s="105"/>
      <c r="I6753" s="105"/>
      <c r="J6753" s="105"/>
    </row>
    <row r="6754" spans="3:10" ht="12.75">
      <c r="C6754" s="103"/>
      <c r="H6754" s="105"/>
      <c r="I6754" s="105"/>
      <c r="J6754" s="105"/>
    </row>
    <row r="6755" spans="3:10" ht="12.75">
      <c r="C6755" s="103"/>
      <c r="H6755" s="105"/>
      <c r="I6755" s="105"/>
      <c r="J6755" s="105"/>
    </row>
    <row r="6756" ht="12.75">
      <c r="C6756" s="103"/>
    </row>
    <row r="6757" ht="12.75">
      <c r="C6757" s="103"/>
    </row>
    <row r="6758" ht="12.75">
      <c r="C6758" s="103"/>
    </row>
    <row r="6759" ht="12.75">
      <c r="C6759" s="103"/>
    </row>
    <row r="6760" ht="12.75">
      <c r="C6760" s="103"/>
    </row>
    <row r="6761" ht="12.75">
      <c r="C6761" s="103"/>
    </row>
    <row r="6762" ht="12.75">
      <c r="C6762" s="103"/>
    </row>
    <row r="6763" ht="12.75">
      <c r="C6763" s="103"/>
    </row>
    <row r="6764" ht="12.75">
      <c r="C6764" s="103"/>
    </row>
    <row r="6765" ht="12.75">
      <c r="C6765" s="103"/>
    </row>
    <row r="6766" ht="12.75">
      <c r="C6766" s="103"/>
    </row>
    <row r="6767" ht="12.75">
      <c r="C6767" s="103"/>
    </row>
    <row r="6768" spans="3:6" ht="12.75">
      <c r="C6768" s="103"/>
      <c r="E6768" s="105"/>
      <c r="F6768" s="105"/>
    </row>
    <row r="6769" spans="3:6" ht="12.75">
      <c r="C6769" s="103"/>
      <c r="E6769" s="105"/>
      <c r="F6769" s="105"/>
    </row>
    <row r="6770" spans="3:6" ht="12.75">
      <c r="C6770" s="103"/>
      <c r="E6770" s="105"/>
      <c r="F6770" s="105"/>
    </row>
    <row r="6771" spans="3:6" ht="12.75">
      <c r="C6771" s="103"/>
      <c r="E6771" s="105"/>
      <c r="F6771" s="105"/>
    </row>
    <row r="6772" spans="3:6" ht="12.75">
      <c r="C6772" s="103"/>
      <c r="E6772" s="105"/>
      <c r="F6772" s="105"/>
    </row>
    <row r="6773" spans="3:6" ht="12.75">
      <c r="C6773" s="103"/>
      <c r="E6773" s="105"/>
      <c r="F6773" s="105"/>
    </row>
    <row r="6774" ht="12.75">
      <c r="C6774" s="103"/>
    </row>
    <row r="6775" spans="3:15" ht="12.75">
      <c r="C6775" s="103"/>
      <c r="I6775" s="105"/>
      <c r="N6775" s="105"/>
      <c r="O6775" s="105"/>
    </row>
    <row r="6776" spans="3:15" ht="12.75">
      <c r="C6776" s="103"/>
      <c r="H6776" s="105"/>
      <c r="I6776" s="105"/>
      <c r="M6776" s="105"/>
      <c r="N6776" s="105"/>
      <c r="O6776" s="105"/>
    </row>
    <row r="6777" spans="3:15" ht="12.75">
      <c r="C6777" s="103"/>
      <c r="O6777" s="105"/>
    </row>
    <row r="6778" spans="3:15" ht="12.75">
      <c r="C6778" s="103"/>
      <c r="I6778" s="105"/>
      <c r="N6778" s="105"/>
      <c r="O6778" s="105"/>
    </row>
    <row r="6779" spans="3:15" ht="12.75">
      <c r="C6779" s="103"/>
      <c r="I6779" s="105"/>
      <c r="N6779" s="105"/>
      <c r="O6779" s="105"/>
    </row>
    <row r="6780" spans="3:15" ht="12.75">
      <c r="C6780" s="103"/>
      <c r="H6780" s="105"/>
      <c r="I6780" s="105"/>
      <c r="M6780" s="105"/>
      <c r="N6780" s="105"/>
      <c r="O6780" s="105"/>
    </row>
    <row r="6781" ht="12.75">
      <c r="C6781" s="103"/>
    </row>
    <row r="6782" spans="3:15" ht="12.75">
      <c r="C6782" s="103"/>
      <c r="I6782" s="105"/>
      <c r="N6782" s="105"/>
      <c r="O6782" s="105"/>
    </row>
    <row r="6783" spans="3:15" ht="12.75">
      <c r="C6783" s="103"/>
      <c r="G6783" s="105"/>
      <c r="H6783" s="105"/>
      <c r="I6783" s="105"/>
      <c r="L6783" s="105"/>
      <c r="M6783" s="105"/>
      <c r="N6783" s="105"/>
      <c r="O6783" s="105"/>
    </row>
    <row r="6784" spans="3:15" ht="12.75">
      <c r="C6784" s="103"/>
      <c r="O6784" s="105"/>
    </row>
    <row r="6785" spans="3:15" ht="12.75">
      <c r="C6785" s="103"/>
      <c r="G6785" s="105"/>
      <c r="I6785" s="105"/>
      <c r="K6785" s="105"/>
      <c r="L6785" s="105"/>
      <c r="M6785" s="105"/>
      <c r="N6785" s="105"/>
      <c r="O6785" s="105"/>
    </row>
    <row r="6786" spans="3:15" ht="12.75">
      <c r="C6786" s="103"/>
      <c r="F6786" s="105"/>
      <c r="G6786" s="105"/>
      <c r="H6786" s="105"/>
      <c r="I6786" s="105"/>
      <c r="K6786" s="105"/>
      <c r="L6786" s="105"/>
      <c r="M6786" s="105"/>
      <c r="N6786" s="105"/>
      <c r="O6786" s="105"/>
    </row>
    <row r="6787" spans="3:15" ht="12.75">
      <c r="C6787" s="103"/>
      <c r="F6787" s="105"/>
      <c r="G6787" s="105"/>
      <c r="H6787" s="105"/>
      <c r="I6787" s="105"/>
      <c r="K6787" s="105"/>
      <c r="L6787" s="105"/>
      <c r="M6787" s="105"/>
      <c r="N6787" s="105"/>
      <c r="O6787" s="105"/>
    </row>
    <row r="6788" ht="12.75">
      <c r="C6788" s="103"/>
    </row>
    <row r="6789" spans="3:10" ht="12.75">
      <c r="C6789" s="103"/>
      <c r="H6789" s="105"/>
      <c r="I6789" s="105"/>
      <c r="J6789" s="105"/>
    </row>
    <row r="6790" ht="12.75">
      <c r="C6790" s="103"/>
    </row>
    <row r="6791" spans="3:9" ht="12.75">
      <c r="C6791" s="103"/>
      <c r="H6791" s="105"/>
      <c r="I6791" s="105"/>
    </row>
    <row r="6792" spans="3:10" ht="12.75">
      <c r="C6792" s="103"/>
      <c r="H6792" s="105"/>
      <c r="I6792" s="105"/>
      <c r="J6792" s="105"/>
    </row>
    <row r="6793" spans="3:10" ht="12.75">
      <c r="C6793" s="103"/>
      <c r="H6793" s="105"/>
      <c r="I6793" s="105"/>
      <c r="J6793" s="105"/>
    </row>
    <row r="6794" ht="12.75">
      <c r="C6794" s="103"/>
    </row>
    <row r="6795" ht="12.75">
      <c r="C6795" s="103"/>
    </row>
    <row r="6796" ht="12.75">
      <c r="C6796" s="103"/>
    </row>
    <row r="6797" ht="12.75">
      <c r="C6797" s="103"/>
    </row>
    <row r="6798" ht="12.75">
      <c r="C6798" s="103"/>
    </row>
    <row r="6799" ht="12.75">
      <c r="C6799" s="103"/>
    </row>
    <row r="6800" ht="12.75">
      <c r="C6800" s="103"/>
    </row>
    <row r="6801" ht="12.75">
      <c r="C6801" s="103"/>
    </row>
    <row r="6802" ht="12.75">
      <c r="C6802" s="103"/>
    </row>
    <row r="6803" ht="12.75">
      <c r="C6803" s="103"/>
    </row>
    <row r="6804" ht="12.75">
      <c r="C6804" s="103"/>
    </row>
    <row r="6805" ht="12.75">
      <c r="C6805" s="103"/>
    </row>
    <row r="6806" spans="3:6" ht="12.75">
      <c r="C6806" s="103"/>
      <c r="E6806" s="105"/>
      <c r="F6806" s="105"/>
    </row>
    <row r="6807" spans="3:6" ht="12.75">
      <c r="C6807" s="103"/>
      <c r="E6807" s="105"/>
      <c r="F6807" s="105"/>
    </row>
    <row r="6808" spans="3:6" ht="12.75">
      <c r="C6808" s="103"/>
      <c r="E6808" s="105"/>
      <c r="F6808" s="105"/>
    </row>
    <row r="6809" spans="3:6" ht="12.75">
      <c r="C6809" s="103"/>
      <c r="E6809" s="105"/>
      <c r="F6809" s="105"/>
    </row>
    <row r="6810" spans="3:6" ht="12.75">
      <c r="C6810" s="103"/>
      <c r="E6810" s="105"/>
      <c r="F6810" s="105"/>
    </row>
    <row r="6811" spans="3:6" ht="12.75">
      <c r="C6811" s="103"/>
      <c r="E6811" s="105"/>
      <c r="F6811" s="105"/>
    </row>
    <row r="6812" ht="12.75">
      <c r="C6812" s="103"/>
    </row>
    <row r="6813" spans="3:15" ht="12.75">
      <c r="C6813" s="103"/>
      <c r="I6813" s="105"/>
      <c r="N6813" s="105"/>
      <c r="O6813" s="105"/>
    </row>
    <row r="6814" spans="3:15" ht="12.75">
      <c r="C6814" s="103"/>
      <c r="H6814" s="105"/>
      <c r="I6814" s="105"/>
      <c r="M6814" s="105"/>
      <c r="N6814" s="105"/>
      <c r="O6814" s="105"/>
    </row>
    <row r="6815" spans="3:15" ht="12.75">
      <c r="C6815" s="103"/>
      <c r="H6815" s="105"/>
      <c r="I6815" s="105"/>
      <c r="M6815" s="105"/>
      <c r="N6815" s="105"/>
      <c r="O6815" s="105"/>
    </row>
    <row r="6816" spans="3:15" ht="12.75">
      <c r="C6816" s="103"/>
      <c r="H6816" s="105"/>
      <c r="I6816" s="105"/>
      <c r="M6816" s="105"/>
      <c r="N6816" s="105"/>
      <c r="O6816" s="105"/>
    </row>
    <row r="6817" spans="3:15" ht="12.75">
      <c r="C6817" s="103"/>
      <c r="I6817" s="105"/>
      <c r="N6817" s="105"/>
      <c r="O6817" s="105"/>
    </row>
    <row r="6818" spans="3:15" ht="12.75">
      <c r="C6818" s="103"/>
      <c r="H6818" s="105"/>
      <c r="I6818" s="105"/>
      <c r="M6818" s="105"/>
      <c r="N6818" s="105"/>
      <c r="O6818" s="105"/>
    </row>
    <row r="6819" ht="12.75">
      <c r="C6819" s="103"/>
    </row>
    <row r="6820" spans="3:15" ht="12.75">
      <c r="C6820" s="103"/>
      <c r="I6820" s="105"/>
      <c r="N6820" s="105"/>
      <c r="O6820" s="105"/>
    </row>
    <row r="6821" spans="3:15" ht="12.75">
      <c r="C6821" s="103"/>
      <c r="G6821" s="105"/>
      <c r="H6821" s="105"/>
      <c r="I6821" s="105"/>
      <c r="L6821" s="105"/>
      <c r="M6821" s="105"/>
      <c r="N6821" s="105"/>
      <c r="O6821" s="105"/>
    </row>
    <row r="6822" spans="3:15" ht="12.75">
      <c r="C6822" s="103"/>
      <c r="F6822" s="105"/>
      <c r="G6822" s="105"/>
      <c r="H6822" s="105"/>
      <c r="I6822" s="105"/>
      <c r="J6822" s="105"/>
      <c r="K6822" s="105"/>
      <c r="L6822" s="105"/>
      <c r="M6822" s="105"/>
      <c r="N6822" s="105"/>
      <c r="O6822" s="105"/>
    </row>
    <row r="6823" spans="3:15" ht="12.75">
      <c r="C6823" s="103"/>
      <c r="F6823" s="105"/>
      <c r="G6823" s="105"/>
      <c r="H6823" s="105"/>
      <c r="I6823" s="105"/>
      <c r="K6823" s="105"/>
      <c r="L6823" s="105"/>
      <c r="M6823" s="105"/>
      <c r="N6823" s="105"/>
      <c r="O6823" s="105"/>
    </row>
    <row r="6824" spans="3:15" ht="12.75">
      <c r="C6824" s="103"/>
      <c r="F6824" s="105"/>
      <c r="G6824" s="105"/>
      <c r="H6824" s="105"/>
      <c r="I6824" s="105"/>
      <c r="K6824" s="105"/>
      <c r="L6824" s="105"/>
      <c r="M6824" s="105"/>
      <c r="N6824" s="105"/>
      <c r="O6824" s="105"/>
    </row>
    <row r="6825" spans="3:15" ht="12.75">
      <c r="C6825" s="103"/>
      <c r="E6825" s="105"/>
      <c r="F6825" s="105"/>
      <c r="G6825" s="105"/>
      <c r="H6825" s="105"/>
      <c r="I6825" s="105"/>
      <c r="J6825" s="105"/>
      <c r="K6825" s="105"/>
      <c r="L6825" s="105"/>
      <c r="M6825" s="105"/>
      <c r="N6825" s="105"/>
      <c r="O6825" s="105"/>
    </row>
    <row r="6826" ht="12.75">
      <c r="C6826" s="103"/>
    </row>
    <row r="6827" spans="3:10" ht="12.75">
      <c r="C6827" s="103"/>
      <c r="H6827" s="105"/>
      <c r="I6827" s="105"/>
      <c r="J6827" s="105"/>
    </row>
    <row r="6828" ht="12.75">
      <c r="C6828" s="103"/>
    </row>
    <row r="6829" spans="3:10" ht="12.75">
      <c r="C6829" s="103"/>
      <c r="H6829" s="105"/>
      <c r="I6829" s="105"/>
      <c r="J6829" s="105"/>
    </row>
    <row r="6830" spans="3:10" ht="12.75">
      <c r="C6830" s="103"/>
      <c r="H6830" s="105"/>
      <c r="I6830" s="105"/>
      <c r="J6830" s="105"/>
    </row>
    <row r="6831" spans="3:10" ht="12.75">
      <c r="C6831" s="103"/>
      <c r="H6831" s="105"/>
      <c r="I6831" s="105"/>
      <c r="J6831" s="105"/>
    </row>
    <row r="6832" ht="12.75">
      <c r="C6832" s="103"/>
    </row>
    <row r="6833" ht="12.75">
      <c r="C6833" s="103"/>
    </row>
    <row r="6834" ht="12.75">
      <c r="C6834" s="103"/>
    </row>
    <row r="6835" ht="12.75">
      <c r="C6835" s="103"/>
    </row>
    <row r="6836" ht="12.75">
      <c r="C6836" s="103"/>
    </row>
    <row r="6837" ht="12.75">
      <c r="C6837" s="103"/>
    </row>
    <row r="6838" ht="12.75">
      <c r="C6838" s="103"/>
    </row>
    <row r="6839" ht="12.75">
      <c r="C6839" s="103"/>
    </row>
    <row r="6840" ht="12.75">
      <c r="C6840" s="103"/>
    </row>
    <row r="6841" ht="12.75">
      <c r="C6841" s="103"/>
    </row>
    <row r="6842" ht="12.75">
      <c r="C6842" s="103"/>
    </row>
    <row r="6843" ht="12.75">
      <c r="C6843" s="103"/>
    </row>
    <row r="6844" spans="3:6" ht="12.75">
      <c r="C6844" s="103"/>
      <c r="E6844" s="105"/>
      <c r="F6844" s="105"/>
    </row>
    <row r="6845" spans="3:6" ht="12.75">
      <c r="C6845" s="103"/>
      <c r="E6845" s="105"/>
      <c r="F6845" s="105"/>
    </row>
    <row r="6846" spans="3:6" ht="12.75">
      <c r="C6846" s="103"/>
      <c r="E6846" s="105"/>
      <c r="F6846" s="105"/>
    </row>
    <row r="6847" spans="3:6" ht="12.75">
      <c r="C6847" s="103"/>
      <c r="E6847" s="105"/>
      <c r="F6847" s="105"/>
    </row>
    <row r="6848" spans="3:6" ht="12.75">
      <c r="C6848" s="103"/>
      <c r="E6848" s="105"/>
      <c r="F6848" s="105"/>
    </row>
    <row r="6849" spans="3:6" ht="12.75">
      <c r="C6849" s="103"/>
      <c r="E6849" s="105"/>
      <c r="F6849" s="105"/>
    </row>
    <row r="6850" ht="12.75">
      <c r="C6850" s="103"/>
    </row>
    <row r="6851" spans="3:15" ht="12.75">
      <c r="C6851" s="103"/>
      <c r="H6851" s="105"/>
      <c r="I6851" s="105"/>
      <c r="M6851" s="105"/>
      <c r="N6851" s="105"/>
      <c r="O6851" s="105"/>
    </row>
    <row r="6852" spans="3:15" ht="12.75">
      <c r="C6852" s="103"/>
      <c r="G6852" s="105"/>
      <c r="H6852" s="105"/>
      <c r="I6852" s="105"/>
      <c r="L6852" s="105"/>
      <c r="M6852" s="105"/>
      <c r="N6852" s="105"/>
      <c r="O6852" s="105"/>
    </row>
    <row r="6853" spans="3:15" ht="12.75">
      <c r="C6853" s="103"/>
      <c r="G6853" s="105"/>
      <c r="H6853" s="105"/>
      <c r="I6853" s="105"/>
      <c r="L6853" s="105"/>
      <c r="N6853" s="105"/>
      <c r="O6853" s="105"/>
    </row>
    <row r="6854" spans="3:15" ht="12.75">
      <c r="C6854" s="103"/>
      <c r="H6854" s="105"/>
      <c r="I6854" s="105"/>
      <c r="M6854" s="105"/>
      <c r="N6854" s="105"/>
      <c r="O6854" s="105"/>
    </row>
    <row r="6855" spans="3:15" ht="12.75">
      <c r="C6855" s="103"/>
      <c r="O6855" s="105"/>
    </row>
    <row r="6856" spans="3:15" ht="12.75">
      <c r="C6856" s="103"/>
      <c r="G6856" s="105"/>
      <c r="H6856" s="105"/>
      <c r="I6856" s="105"/>
      <c r="L6856" s="105"/>
      <c r="M6856" s="105"/>
      <c r="N6856" s="105"/>
      <c r="O6856" s="105"/>
    </row>
    <row r="6857" ht="12.75">
      <c r="C6857" s="103"/>
    </row>
    <row r="6858" spans="3:15" ht="12.75">
      <c r="C6858" s="103"/>
      <c r="H6858" s="105"/>
      <c r="I6858" s="105"/>
      <c r="M6858" s="105"/>
      <c r="N6858" s="105"/>
      <c r="O6858" s="105"/>
    </row>
    <row r="6859" spans="3:15" ht="12.75">
      <c r="C6859" s="103"/>
      <c r="F6859" s="105"/>
      <c r="G6859" s="105"/>
      <c r="H6859" s="105"/>
      <c r="I6859" s="105"/>
      <c r="K6859" s="105"/>
      <c r="L6859" s="105"/>
      <c r="M6859" s="105"/>
      <c r="N6859" s="105"/>
      <c r="O6859" s="105"/>
    </row>
    <row r="6860" spans="3:15" ht="12.75">
      <c r="C6860" s="103"/>
      <c r="E6860" s="105"/>
      <c r="F6860" s="105"/>
      <c r="G6860" s="105"/>
      <c r="H6860" s="105"/>
      <c r="I6860" s="105"/>
      <c r="J6860" s="105"/>
      <c r="K6860" s="105"/>
      <c r="L6860" s="105"/>
      <c r="M6860" s="105"/>
      <c r="N6860" s="105"/>
      <c r="O6860" s="105"/>
    </row>
    <row r="6861" spans="3:15" ht="12.75">
      <c r="C6861" s="103"/>
      <c r="F6861" s="105"/>
      <c r="G6861" s="105"/>
      <c r="H6861" s="105"/>
      <c r="I6861" s="105"/>
      <c r="K6861" s="105"/>
      <c r="L6861" s="105"/>
      <c r="M6861" s="105"/>
      <c r="N6861" s="105"/>
      <c r="O6861" s="105"/>
    </row>
    <row r="6862" spans="3:15" ht="12.75">
      <c r="C6862" s="103"/>
      <c r="O6862" s="105"/>
    </row>
    <row r="6863" spans="3:15" ht="12.75">
      <c r="C6863" s="103"/>
      <c r="E6863" s="105"/>
      <c r="F6863" s="105"/>
      <c r="G6863" s="105"/>
      <c r="H6863" s="105"/>
      <c r="I6863" s="105"/>
      <c r="J6863" s="105"/>
      <c r="K6863" s="105"/>
      <c r="L6863" s="105"/>
      <c r="M6863" s="105"/>
      <c r="N6863" s="105"/>
      <c r="O6863" s="105"/>
    </row>
    <row r="6864" ht="12.75">
      <c r="C6864" s="103"/>
    </row>
    <row r="6865" spans="3:10" ht="12.75">
      <c r="C6865" s="103"/>
      <c r="H6865" s="105"/>
      <c r="I6865" s="105"/>
      <c r="J6865" s="105"/>
    </row>
    <row r="6866" ht="12.75">
      <c r="C6866" s="103"/>
    </row>
    <row r="6867" spans="3:10" ht="12.75">
      <c r="C6867" s="103"/>
      <c r="H6867" s="105"/>
      <c r="I6867" s="105"/>
      <c r="J6867" s="105"/>
    </row>
    <row r="6868" spans="3:10" ht="12.75">
      <c r="C6868" s="103"/>
      <c r="H6868" s="105"/>
      <c r="I6868" s="105"/>
      <c r="J6868" s="105"/>
    </row>
    <row r="6869" spans="3:10" ht="12.75">
      <c r="C6869" s="103"/>
      <c r="H6869" s="105"/>
      <c r="I6869" s="105"/>
      <c r="J6869" s="105"/>
    </row>
    <row r="6870" ht="12.75">
      <c r="C6870" s="103"/>
    </row>
    <row r="6871" ht="12.75">
      <c r="C6871" s="103"/>
    </row>
    <row r="6872" ht="12.75">
      <c r="C6872" s="103"/>
    </row>
    <row r="6873" ht="12.75">
      <c r="C6873" s="103"/>
    </row>
    <row r="6874" ht="12.75">
      <c r="C6874" s="103"/>
    </row>
    <row r="6875" ht="12.75">
      <c r="C6875" s="103"/>
    </row>
    <row r="6876" ht="12.75">
      <c r="C6876" s="103"/>
    </row>
    <row r="6877" ht="12.75">
      <c r="C6877" s="103"/>
    </row>
    <row r="6878" ht="12.75">
      <c r="C6878" s="103"/>
    </row>
    <row r="6879" ht="12.75">
      <c r="C6879" s="103"/>
    </row>
    <row r="6880" ht="12.75">
      <c r="C6880" s="103"/>
    </row>
    <row r="6881" ht="12.75">
      <c r="C6881" s="103"/>
    </row>
    <row r="6882" ht="12.75">
      <c r="C6882" s="103"/>
    </row>
    <row r="6883" ht="12.75">
      <c r="C6883" s="103"/>
    </row>
    <row r="6884" ht="12.75">
      <c r="C6884" s="103"/>
    </row>
    <row r="6885" ht="12.75">
      <c r="C6885" s="103"/>
    </row>
    <row r="6886" ht="12.75">
      <c r="C6886" s="103"/>
    </row>
    <row r="6887" ht="12.75">
      <c r="C6887" s="103"/>
    </row>
    <row r="6888" ht="12.75">
      <c r="C6888" s="103"/>
    </row>
    <row r="6889" ht="12.75">
      <c r="C6889" s="103"/>
    </row>
    <row r="6890" ht="12.75">
      <c r="C6890" s="103"/>
    </row>
    <row r="6891" ht="12.75">
      <c r="C6891" s="103"/>
    </row>
    <row r="6892" ht="12.75">
      <c r="C6892" s="103"/>
    </row>
    <row r="6893" ht="12.75">
      <c r="C6893" s="103"/>
    </row>
    <row r="6894" ht="12.75">
      <c r="C6894" s="103"/>
    </row>
    <row r="6895" ht="12.75">
      <c r="C6895" s="103"/>
    </row>
    <row r="6896" ht="12.75">
      <c r="C6896" s="103"/>
    </row>
    <row r="6897" ht="12.75">
      <c r="C6897" s="103"/>
    </row>
    <row r="6898" spans="3:15" ht="12.75">
      <c r="C6898" s="103"/>
      <c r="O6898" s="105"/>
    </row>
    <row r="6899" ht="12.75">
      <c r="C6899" s="103"/>
    </row>
    <row r="6900" ht="12.75">
      <c r="C6900" s="103"/>
    </row>
    <row r="6901" spans="3:15" ht="12.75">
      <c r="C6901" s="103"/>
      <c r="O6901" s="105"/>
    </row>
    <row r="6902" ht="12.75">
      <c r="C6902" s="103"/>
    </row>
    <row r="6903" spans="3:10" ht="12.75">
      <c r="C6903" s="103"/>
      <c r="J6903" s="105"/>
    </row>
    <row r="6904" ht="12.75">
      <c r="C6904" s="103"/>
    </row>
    <row r="6905" spans="3:9" ht="12.75">
      <c r="C6905" s="103"/>
      <c r="H6905" s="105"/>
      <c r="I6905" s="105"/>
    </row>
    <row r="6906" spans="3:10" ht="12.75">
      <c r="C6906" s="103"/>
      <c r="H6906" s="105"/>
      <c r="J6906" s="105"/>
    </row>
    <row r="6907" spans="3:10" ht="12.75">
      <c r="C6907" s="103"/>
      <c r="H6907" s="105"/>
      <c r="I6907" s="105"/>
      <c r="J6907" s="105"/>
    </row>
    <row r="6908" ht="12.75">
      <c r="C6908" s="103"/>
    </row>
    <row r="6909" ht="12.75">
      <c r="C6909" s="103"/>
    </row>
    <row r="6910" ht="12.75">
      <c r="C6910" s="103"/>
    </row>
    <row r="6911" ht="12.75">
      <c r="C6911" s="103"/>
    </row>
    <row r="6912" ht="12.75">
      <c r="C6912" s="103"/>
    </row>
    <row r="6913" ht="12.75">
      <c r="C6913" s="103"/>
    </row>
    <row r="6914" ht="12.75">
      <c r="C6914" s="103"/>
    </row>
    <row r="6915" ht="12.75">
      <c r="C6915" s="103"/>
    </row>
    <row r="6916" ht="12.75">
      <c r="C6916" s="103"/>
    </row>
    <row r="6917" ht="12.75">
      <c r="C6917" s="103"/>
    </row>
    <row r="6918" ht="12.75">
      <c r="C6918" s="103"/>
    </row>
    <row r="6919" ht="12.75">
      <c r="C6919" s="103"/>
    </row>
    <row r="6920" spans="3:11" ht="12.75">
      <c r="C6920" s="103"/>
      <c r="E6920" s="105"/>
      <c r="F6920" s="105"/>
      <c r="K6920" s="105"/>
    </row>
    <row r="6921" spans="3:11" ht="12.75">
      <c r="C6921" s="103"/>
      <c r="E6921" s="105"/>
      <c r="F6921" s="105"/>
      <c r="K6921" s="105"/>
    </row>
    <row r="6922" spans="3:11" ht="12.75">
      <c r="C6922" s="103"/>
      <c r="E6922" s="105"/>
      <c r="F6922" s="105"/>
      <c r="K6922" s="105"/>
    </row>
    <row r="6923" spans="3:11" ht="12.75">
      <c r="C6923" s="103"/>
      <c r="E6923" s="105"/>
      <c r="F6923" s="105"/>
      <c r="K6923" s="105"/>
    </row>
    <row r="6924" spans="3:11" ht="12.75">
      <c r="C6924" s="103"/>
      <c r="E6924" s="105"/>
      <c r="F6924" s="105"/>
      <c r="K6924" s="105"/>
    </row>
    <row r="6925" spans="3:11" ht="12.75">
      <c r="C6925" s="103"/>
      <c r="E6925" s="105"/>
      <c r="F6925" s="105"/>
      <c r="K6925" s="105"/>
    </row>
    <row r="6926" ht="12.75">
      <c r="C6926" s="103"/>
    </row>
    <row r="6927" spans="3:15" ht="12.75">
      <c r="C6927" s="103"/>
      <c r="H6927" s="105"/>
      <c r="I6927" s="105"/>
      <c r="M6927" s="105"/>
      <c r="N6927" s="105"/>
      <c r="O6927" s="105"/>
    </row>
    <row r="6928" spans="3:15" ht="12.75">
      <c r="C6928" s="103"/>
      <c r="I6928" s="105"/>
      <c r="N6928" s="105"/>
      <c r="O6928" s="105"/>
    </row>
    <row r="6929" spans="3:15" ht="12.75">
      <c r="C6929" s="103"/>
      <c r="H6929" s="105"/>
      <c r="M6929" s="105"/>
      <c r="N6929" s="105"/>
      <c r="O6929" s="105"/>
    </row>
    <row r="6930" spans="3:15" ht="12.75">
      <c r="C6930" s="103"/>
      <c r="H6930" s="105"/>
      <c r="I6930" s="105"/>
      <c r="M6930" s="105"/>
      <c r="N6930" s="105"/>
      <c r="O6930" s="105"/>
    </row>
    <row r="6931" spans="3:15" ht="12.75">
      <c r="C6931" s="103"/>
      <c r="H6931" s="105"/>
      <c r="M6931" s="105"/>
      <c r="N6931" s="105"/>
      <c r="O6931" s="105"/>
    </row>
    <row r="6932" spans="3:15" ht="12.75">
      <c r="C6932" s="103"/>
      <c r="H6932" s="105"/>
      <c r="I6932" s="105"/>
      <c r="M6932" s="105"/>
      <c r="N6932" s="105"/>
      <c r="O6932" s="105"/>
    </row>
    <row r="6933" ht="12.75">
      <c r="C6933" s="103"/>
    </row>
    <row r="6934" spans="3:15" ht="12.75">
      <c r="C6934" s="103"/>
      <c r="H6934" s="105"/>
      <c r="I6934" s="105"/>
      <c r="M6934" s="105"/>
      <c r="N6934" s="105"/>
      <c r="O6934" s="105"/>
    </row>
    <row r="6935" spans="3:15" ht="12.75">
      <c r="C6935" s="103"/>
      <c r="G6935" s="105"/>
      <c r="I6935" s="105"/>
      <c r="L6935" s="105"/>
      <c r="M6935" s="105"/>
      <c r="N6935" s="105"/>
      <c r="O6935" s="105"/>
    </row>
    <row r="6936" spans="3:15" ht="12.75">
      <c r="C6936" s="103"/>
      <c r="G6936" s="105"/>
      <c r="H6936" s="105"/>
      <c r="I6936" s="105"/>
      <c r="K6936" s="105"/>
      <c r="L6936" s="105"/>
      <c r="M6936" s="105"/>
      <c r="N6936" s="105"/>
      <c r="O6936" s="105"/>
    </row>
    <row r="6937" spans="3:15" ht="12.75">
      <c r="C6937" s="103"/>
      <c r="F6937" s="105"/>
      <c r="G6937" s="105"/>
      <c r="H6937" s="105"/>
      <c r="I6937" s="105"/>
      <c r="K6937" s="105"/>
      <c r="L6937" s="105"/>
      <c r="M6937" s="105"/>
      <c r="N6937" s="105"/>
      <c r="O6937" s="105"/>
    </row>
    <row r="6938" spans="3:15" ht="12.75">
      <c r="C6938" s="103"/>
      <c r="E6938" s="105"/>
      <c r="F6938" s="105"/>
      <c r="G6938" s="105"/>
      <c r="H6938" s="105"/>
      <c r="I6938" s="105"/>
      <c r="K6938" s="105"/>
      <c r="L6938" s="105"/>
      <c r="M6938" s="105"/>
      <c r="N6938" s="105"/>
      <c r="O6938" s="105"/>
    </row>
    <row r="6939" spans="3:15" ht="12.75">
      <c r="C6939" s="103"/>
      <c r="E6939" s="105"/>
      <c r="F6939" s="105"/>
      <c r="G6939" s="105"/>
      <c r="H6939" s="105"/>
      <c r="I6939" s="105"/>
      <c r="J6939" s="105"/>
      <c r="K6939" s="105"/>
      <c r="L6939" s="105"/>
      <c r="M6939" s="105"/>
      <c r="N6939" s="105"/>
      <c r="O6939" s="105"/>
    </row>
    <row r="6940" ht="12.75">
      <c r="C6940" s="103"/>
    </row>
    <row r="6941" spans="3:10" ht="12.75">
      <c r="C6941" s="103"/>
      <c r="H6941" s="105"/>
      <c r="I6941" s="105"/>
      <c r="J6941" s="105"/>
    </row>
    <row r="6942" ht="12.75">
      <c r="C6942" s="103"/>
    </row>
    <row r="6943" spans="3:10" ht="12.75">
      <c r="C6943" s="103"/>
      <c r="H6943" s="105"/>
      <c r="I6943" s="105"/>
      <c r="J6943" s="105"/>
    </row>
    <row r="6944" spans="3:10" ht="12.75">
      <c r="C6944" s="103"/>
      <c r="H6944" s="105"/>
      <c r="I6944" s="105"/>
      <c r="J6944" s="105"/>
    </row>
    <row r="6945" spans="3:10" ht="12.75">
      <c r="C6945" s="103"/>
      <c r="H6945" s="105"/>
      <c r="I6945" s="105"/>
      <c r="J6945" s="105"/>
    </row>
    <row r="6946" ht="12.75">
      <c r="C6946" s="103"/>
    </row>
    <row r="6947" ht="12.75">
      <c r="C6947" s="103"/>
    </row>
    <row r="6948" ht="12.75">
      <c r="C6948" s="103"/>
    </row>
    <row r="6949" ht="12.75">
      <c r="C6949" s="103"/>
    </row>
    <row r="6950" ht="12.75">
      <c r="C6950" s="103"/>
    </row>
    <row r="6951" ht="12.75">
      <c r="C6951" s="103"/>
    </row>
    <row r="6952" ht="12.75">
      <c r="C6952" s="103"/>
    </row>
    <row r="6953" ht="12.75">
      <c r="C6953" s="103"/>
    </row>
    <row r="6954" ht="12.75">
      <c r="C6954" s="103"/>
    </row>
    <row r="6955" ht="12.75">
      <c r="C6955" s="103"/>
    </row>
    <row r="6956" ht="12.75">
      <c r="C6956" s="103"/>
    </row>
    <row r="6957" ht="12.75">
      <c r="C6957" s="103"/>
    </row>
    <row r="6958" ht="12.75">
      <c r="C6958" s="103"/>
    </row>
    <row r="6959" ht="12.75">
      <c r="C6959" s="103"/>
    </row>
    <row r="6960" spans="3:6" ht="12.75">
      <c r="C6960" s="103"/>
      <c r="F6960" s="105"/>
    </row>
    <row r="6961" ht="12.75">
      <c r="C6961" s="103"/>
    </row>
    <row r="6962" ht="12.75">
      <c r="C6962" s="103"/>
    </row>
    <row r="6963" spans="3:6" ht="12.75">
      <c r="C6963" s="103"/>
      <c r="E6963" s="105"/>
      <c r="F6963" s="105"/>
    </row>
    <row r="6964" ht="12.75">
      <c r="C6964" s="103"/>
    </row>
    <row r="6965" ht="12.75">
      <c r="C6965" s="103"/>
    </row>
    <row r="6966" ht="12.75">
      <c r="C6966" s="103"/>
    </row>
    <row r="6967" spans="3:14" ht="12.75">
      <c r="C6967" s="103"/>
      <c r="N6967" s="105"/>
    </row>
    <row r="6968" ht="12.75">
      <c r="C6968" s="103"/>
    </row>
    <row r="6969" ht="12.75">
      <c r="C6969" s="103"/>
    </row>
    <row r="6970" spans="3:14" ht="12.75">
      <c r="C6970" s="103"/>
      <c r="N6970" s="105"/>
    </row>
    <row r="6971" ht="12.75">
      <c r="C6971" s="103"/>
    </row>
    <row r="6972" ht="12.75">
      <c r="C6972" s="103"/>
    </row>
    <row r="6973" ht="12.75">
      <c r="C6973" s="103"/>
    </row>
    <row r="6974" spans="3:14" ht="12.75">
      <c r="C6974" s="103"/>
      <c r="L6974" s="105"/>
      <c r="N6974" s="105"/>
    </row>
    <row r="6975" ht="12.75">
      <c r="C6975" s="103"/>
    </row>
    <row r="6976" ht="12.75">
      <c r="C6976" s="103"/>
    </row>
    <row r="6977" spans="3:14" ht="12.75">
      <c r="C6977" s="103"/>
      <c r="L6977" s="105"/>
      <c r="N6977" s="105"/>
    </row>
    <row r="6978" ht="12.75">
      <c r="C6978" s="103"/>
    </row>
    <row r="6979" spans="3:9" ht="12.75">
      <c r="C6979" s="103"/>
      <c r="H6979" s="105"/>
      <c r="I6979" s="105"/>
    </row>
    <row r="6980" ht="12.75">
      <c r="C6980" s="103"/>
    </row>
    <row r="6981" spans="3:9" ht="12.75">
      <c r="C6981" s="103"/>
      <c r="H6981" s="105"/>
      <c r="I6981" s="105"/>
    </row>
    <row r="6982" spans="3:8" ht="12.75">
      <c r="C6982" s="103"/>
      <c r="H6982" s="105"/>
    </row>
    <row r="6983" spans="3:10" ht="12.75">
      <c r="C6983" s="103"/>
      <c r="H6983" s="105"/>
      <c r="I6983" s="105"/>
      <c r="J6983" s="105"/>
    </row>
    <row r="6984" ht="12.75">
      <c r="C6984" s="103"/>
    </row>
    <row r="6985" ht="12.75">
      <c r="C6985" s="103"/>
    </row>
    <row r="6986" ht="12.75">
      <c r="C6986" s="103"/>
    </row>
    <row r="6987" ht="12.75">
      <c r="C6987" s="103"/>
    </row>
    <row r="6988" ht="12.75">
      <c r="C6988" s="103"/>
    </row>
    <row r="6989" ht="12.75">
      <c r="C6989" s="103"/>
    </row>
    <row r="6990" ht="12.75">
      <c r="C6990" s="103"/>
    </row>
    <row r="6991" ht="12.75">
      <c r="C6991" s="103"/>
    </row>
    <row r="6992" ht="12.75">
      <c r="C6992" s="103"/>
    </row>
    <row r="6993" ht="12.75">
      <c r="C6993" s="103"/>
    </row>
    <row r="6994" ht="12.75">
      <c r="C6994" s="103"/>
    </row>
    <row r="6995" ht="12.75">
      <c r="C6995" s="103"/>
    </row>
    <row r="6996" spans="3:11" ht="12.75">
      <c r="C6996" s="103"/>
      <c r="E6996" s="105"/>
      <c r="F6996" s="105"/>
      <c r="K6996" s="105"/>
    </row>
    <row r="6997" spans="3:11" ht="12.75">
      <c r="C6997" s="103"/>
      <c r="E6997" s="105"/>
      <c r="F6997" s="105"/>
      <c r="K6997" s="105"/>
    </row>
    <row r="6998" spans="3:11" ht="12.75">
      <c r="C6998" s="103"/>
      <c r="E6998" s="105"/>
      <c r="F6998" s="105"/>
      <c r="K6998" s="105"/>
    </row>
    <row r="6999" spans="3:11" ht="12.75">
      <c r="C6999" s="103"/>
      <c r="E6999" s="105"/>
      <c r="F6999" s="105"/>
      <c r="K6999" s="105"/>
    </row>
    <row r="7000" spans="3:11" ht="12.75">
      <c r="C7000" s="103"/>
      <c r="E7000" s="105"/>
      <c r="F7000" s="105"/>
      <c r="K7000" s="105"/>
    </row>
    <row r="7001" spans="3:11" ht="12.75">
      <c r="C7001" s="103"/>
      <c r="E7001" s="105"/>
      <c r="F7001" s="105"/>
      <c r="K7001" s="105"/>
    </row>
    <row r="7002" ht="12.75">
      <c r="C7002" s="103"/>
    </row>
    <row r="7003" spans="3:15" ht="12.75">
      <c r="C7003" s="103"/>
      <c r="H7003" s="105"/>
      <c r="I7003" s="105"/>
      <c r="M7003" s="105"/>
      <c r="N7003" s="105"/>
      <c r="O7003" s="105"/>
    </row>
    <row r="7004" spans="3:15" ht="12.75">
      <c r="C7004" s="103"/>
      <c r="G7004" s="105"/>
      <c r="H7004" s="105"/>
      <c r="I7004" s="105"/>
      <c r="L7004" s="105"/>
      <c r="M7004" s="105"/>
      <c r="N7004" s="105"/>
      <c r="O7004" s="105"/>
    </row>
    <row r="7005" spans="3:15" ht="12.75">
      <c r="C7005" s="103"/>
      <c r="G7005" s="105"/>
      <c r="H7005" s="105"/>
      <c r="I7005" s="105"/>
      <c r="L7005" s="105"/>
      <c r="M7005" s="105"/>
      <c r="N7005" s="105"/>
      <c r="O7005" s="105"/>
    </row>
    <row r="7006" spans="3:15" ht="12.75">
      <c r="C7006" s="103"/>
      <c r="H7006" s="105"/>
      <c r="I7006" s="105"/>
      <c r="N7006" s="105"/>
      <c r="O7006" s="105"/>
    </row>
    <row r="7007" spans="3:15" ht="12.75">
      <c r="C7007" s="103"/>
      <c r="H7007" s="105"/>
      <c r="I7007" s="105"/>
      <c r="M7007" s="105"/>
      <c r="N7007" s="105"/>
      <c r="O7007" s="105"/>
    </row>
    <row r="7008" spans="3:15" ht="12.75">
      <c r="C7008" s="103"/>
      <c r="G7008" s="105"/>
      <c r="H7008" s="105"/>
      <c r="I7008" s="105"/>
      <c r="L7008" s="105"/>
      <c r="M7008" s="105"/>
      <c r="N7008" s="105"/>
      <c r="O7008" s="105"/>
    </row>
    <row r="7009" ht="12.75">
      <c r="C7009" s="103"/>
    </row>
    <row r="7010" spans="3:15" ht="12.75">
      <c r="C7010" s="103"/>
      <c r="H7010" s="105"/>
      <c r="I7010" s="105"/>
      <c r="M7010" s="105"/>
      <c r="N7010" s="105"/>
      <c r="O7010" s="105"/>
    </row>
    <row r="7011" spans="3:15" ht="12.75">
      <c r="C7011" s="103"/>
      <c r="F7011" s="105"/>
      <c r="G7011" s="105"/>
      <c r="H7011" s="105"/>
      <c r="I7011" s="105"/>
      <c r="K7011" s="105"/>
      <c r="L7011" s="105"/>
      <c r="M7011" s="105"/>
      <c r="N7011" s="105"/>
      <c r="O7011" s="105"/>
    </row>
    <row r="7012" spans="3:15" ht="12.75">
      <c r="C7012" s="103"/>
      <c r="E7012" s="105"/>
      <c r="F7012" s="105"/>
      <c r="G7012" s="105"/>
      <c r="H7012" s="105"/>
      <c r="I7012" s="105"/>
      <c r="J7012" s="105"/>
      <c r="K7012" s="105"/>
      <c r="L7012" s="105"/>
      <c r="M7012" s="105"/>
      <c r="N7012" s="105"/>
      <c r="O7012" s="105"/>
    </row>
    <row r="7013" spans="3:15" ht="12.75">
      <c r="C7013" s="103"/>
      <c r="F7013" s="105"/>
      <c r="G7013" s="105"/>
      <c r="H7013" s="105"/>
      <c r="I7013" s="105"/>
      <c r="K7013" s="105"/>
      <c r="L7013" s="105"/>
      <c r="M7013" s="105"/>
      <c r="N7013" s="105"/>
      <c r="O7013" s="105"/>
    </row>
    <row r="7014" spans="3:15" ht="12.75">
      <c r="C7014" s="103"/>
      <c r="E7014" s="105"/>
      <c r="F7014" s="105"/>
      <c r="G7014" s="105"/>
      <c r="H7014" s="105"/>
      <c r="I7014" s="105"/>
      <c r="K7014" s="105"/>
      <c r="L7014" s="105"/>
      <c r="M7014" s="105"/>
      <c r="N7014" s="105"/>
      <c r="O7014" s="105"/>
    </row>
    <row r="7015" spans="3:15" ht="12.75">
      <c r="C7015" s="103"/>
      <c r="E7015" s="105"/>
      <c r="F7015" s="105"/>
      <c r="G7015" s="105"/>
      <c r="H7015" s="105"/>
      <c r="I7015" s="105"/>
      <c r="J7015" s="105"/>
      <c r="K7015" s="105"/>
      <c r="L7015" s="105"/>
      <c r="M7015" s="105"/>
      <c r="N7015" s="105"/>
      <c r="O7015" s="105"/>
    </row>
    <row r="7016" ht="12.75">
      <c r="C7016" s="103"/>
    </row>
    <row r="7017" spans="3:10" ht="12.75">
      <c r="C7017" s="103"/>
      <c r="H7017" s="105"/>
      <c r="I7017" s="105"/>
      <c r="J7017" s="105"/>
    </row>
    <row r="7018" ht="12.75">
      <c r="C7018" s="103"/>
    </row>
    <row r="7019" spans="3:10" ht="12.75">
      <c r="C7019" s="103"/>
      <c r="H7019" s="105"/>
      <c r="I7019" s="105"/>
      <c r="J7019" s="105"/>
    </row>
    <row r="7020" spans="3:10" ht="12.75">
      <c r="C7020" s="103"/>
      <c r="H7020" s="105"/>
      <c r="I7020" s="105"/>
      <c r="J7020" s="105"/>
    </row>
    <row r="7021" spans="3:10" ht="12.75">
      <c r="C7021" s="103"/>
      <c r="H7021" s="105"/>
      <c r="I7021" s="105"/>
      <c r="J7021" s="105"/>
    </row>
    <row r="7022" ht="12.75">
      <c r="C7022" s="103"/>
    </row>
    <row r="7023" ht="12.75">
      <c r="C7023" s="103"/>
    </row>
    <row r="7024" ht="12.75">
      <c r="C7024" s="103"/>
    </row>
    <row r="7025" ht="12.75">
      <c r="C7025" s="103"/>
    </row>
    <row r="7026" ht="12.75">
      <c r="C7026" s="103"/>
    </row>
    <row r="7027" ht="12.75">
      <c r="C7027" s="103"/>
    </row>
    <row r="7028" ht="12.75">
      <c r="C7028" s="103"/>
    </row>
    <row r="7029" ht="12.75">
      <c r="C7029" s="103"/>
    </row>
    <row r="7030" ht="12.75">
      <c r="C7030" s="103"/>
    </row>
    <row r="7031" ht="12.75">
      <c r="C7031" s="103"/>
    </row>
    <row r="7032" ht="12.75">
      <c r="C7032" s="103"/>
    </row>
    <row r="7033" ht="12.75">
      <c r="C7033" s="103"/>
    </row>
    <row r="7034" spans="3:6" ht="12.75">
      <c r="C7034" s="103"/>
      <c r="E7034" s="105"/>
      <c r="F7034" s="105"/>
    </row>
    <row r="7035" spans="3:6" ht="12.75">
      <c r="C7035" s="103"/>
      <c r="E7035" s="105"/>
      <c r="F7035" s="105"/>
    </row>
    <row r="7036" spans="3:6" ht="12.75">
      <c r="C7036" s="103"/>
      <c r="E7036" s="105"/>
      <c r="F7036" s="105"/>
    </row>
    <row r="7037" spans="3:6" ht="12.75">
      <c r="C7037" s="103"/>
      <c r="E7037" s="105"/>
      <c r="F7037" s="105"/>
    </row>
    <row r="7038" spans="3:6" ht="12.75">
      <c r="C7038" s="103"/>
      <c r="E7038" s="105"/>
      <c r="F7038" s="105"/>
    </row>
    <row r="7039" spans="3:6" ht="12.75">
      <c r="C7039" s="103"/>
      <c r="E7039" s="105"/>
      <c r="F7039" s="105"/>
    </row>
    <row r="7040" ht="12.75">
      <c r="C7040" s="103"/>
    </row>
    <row r="7041" spans="3:15" ht="12.75">
      <c r="C7041" s="103"/>
      <c r="I7041" s="105"/>
      <c r="N7041" s="105"/>
      <c r="O7041" s="105"/>
    </row>
    <row r="7042" spans="3:15" ht="12.75">
      <c r="C7042" s="103"/>
      <c r="I7042" s="105"/>
      <c r="N7042" s="105"/>
      <c r="O7042" s="105"/>
    </row>
    <row r="7043" spans="3:15" ht="12.75">
      <c r="C7043" s="103"/>
      <c r="I7043" s="105"/>
      <c r="N7043" s="105"/>
      <c r="O7043" s="105"/>
    </row>
    <row r="7044" spans="3:15" ht="12.75">
      <c r="C7044" s="103"/>
      <c r="H7044" s="105"/>
      <c r="I7044" s="105"/>
      <c r="M7044" s="105"/>
      <c r="N7044" s="105"/>
      <c r="O7044" s="105"/>
    </row>
    <row r="7045" spans="3:15" ht="12.75">
      <c r="C7045" s="103"/>
      <c r="H7045" s="105"/>
      <c r="I7045" s="105"/>
      <c r="M7045" s="105"/>
      <c r="N7045" s="105"/>
      <c r="O7045" s="105"/>
    </row>
    <row r="7046" spans="3:15" ht="12.75">
      <c r="C7046" s="103"/>
      <c r="H7046" s="105"/>
      <c r="I7046" s="105"/>
      <c r="M7046" s="105"/>
      <c r="N7046" s="105"/>
      <c r="O7046" s="105"/>
    </row>
    <row r="7047" ht="12.75">
      <c r="C7047" s="103"/>
    </row>
    <row r="7048" spans="3:15" ht="12.75">
      <c r="C7048" s="103"/>
      <c r="I7048" s="105"/>
      <c r="N7048" s="105"/>
      <c r="O7048" s="105"/>
    </row>
    <row r="7049" spans="3:15" ht="12.75">
      <c r="C7049" s="103"/>
      <c r="G7049" s="105"/>
      <c r="H7049" s="105"/>
      <c r="I7049" s="105"/>
      <c r="L7049" s="105"/>
      <c r="M7049" s="105"/>
      <c r="N7049" s="105"/>
      <c r="O7049" s="105"/>
    </row>
    <row r="7050" spans="3:15" ht="12.75">
      <c r="C7050" s="103"/>
      <c r="G7050" s="105"/>
      <c r="H7050" s="105"/>
      <c r="I7050" s="105"/>
      <c r="K7050" s="105"/>
      <c r="L7050" s="105"/>
      <c r="M7050" s="105"/>
      <c r="N7050" s="105"/>
      <c r="O7050" s="105"/>
    </row>
    <row r="7051" spans="3:15" ht="12.75">
      <c r="C7051" s="103"/>
      <c r="F7051" s="105"/>
      <c r="G7051" s="105"/>
      <c r="H7051" s="105"/>
      <c r="I7051" s="105"/>
      <c r="K7051" s="105"/>
      <c r="L7051" s="105"/>
      <c r="M7051" s="105"/>
      <c r="N7051" s="105"/>
      <c r="O7051" s="105"/>
    </row>
    <row r="7052" spans="3:15" ht="12.75">
      <c r="C7052" s="103"/>
      <c r="E7052" s="105"/>
      <c r="F7052" s="105"/>
      <c r="G7052" s="105"/>
      <c r="H7052" s="105"/>
      <c r="I7052" s="105"/>
      <c r="J7052" s="105"/>
      <c r="K7052" s="105"/>
      <c r="L7052" s="105"/>
      <c r="M7052" s="105"/>
      <c r="N7052" s="105"/>
      <c r="O7052" s="105"/>
    </row>
    <row r="7053" spans="3:15" ht="12.75">
      <c r="C7053" s="103"/>
      <c r="E7053" s="105"/>
      <c r="F7053" s="105"/>
      <c r="G7053" s="105"/>
      <c r="H7053" s="105"/>
      <c r="I7053" s="105"/>
      <c r="J7053" s="105"/>
      <c r="K7053" s="105"/>
      <c r="L7053" s="105"/>
      <c r="M7053" s="105"/>
      <c r="N7053" s="105"/>
      <c r="O7053" s="105"/>
    </row>
    <row r="7054" ht="12.75">
      <c r="C7054" s="103"/>
    </row>
    <row r="7055" spans="3:10" ht="12.75">
      <c r="C7055" s="103"/>
      <c r="H7055" s="105"/>
      <c r="I7055" s="105"/>
      <c r="J7055" s="105"/>
    </row>
    <row r="7056" ht="12.75">
      <c r="C7056" s="103"/>
    </row>
    <row r="7057" spans="3:9" ht="12.75">
      <c r="C7057" s="103"/>
      <c r="H7057" s="105"/>
      <c r="I7057" s="105"/>
    </row>
    <row r="7058" spans="3:10" ht="12.75">
      <c r="C7058" s="103"/>
      <c r="H7058" s="105"/>
      <c r="I7058" s="105"/>
      <c r="J7058" s="105"/>
    </row>
    <row r="7059" spans="3:10" ht="12.75">
      <c r="C7059" s="103"/>
      <c r="H7059" s="105"/>
      <c r="I7059" s="105"/>
      <c r="J7059" s="105"/>
    </row>
    <row r="7060" ht="12.75">
      <c r="C7060" s="103"/>
    </row>
    <row r="7061" ht="12.75">
      <c r="C7061" s="103"/>
    </row>
    <row r="7062" ht="12.75">
      <c r="C7062" s="103"/>
    </row>
    <row r="7063" ht="12.75">
      <c r="C7063" s="103"/>
    </row>
    <row r="7064" ht="12.75">
      <c r="C7064" s="103"/>
    </row>
    <row r="7065" ht="12.75">
      <c r="C7065" s="103"/>
    </row>
    <row r="7066" ht="12.75">
      <c r="C7066" s="103"/>
    </row>
    <row r="7067" ht="12.75">
      <c r="C7067" s="103"/>
    </row>
    <row r="7068" ht="12.75">
      <c r="C7068" s="103"/>
    </row>
    <row r="7069" ht="12.75">
      <c r="C7069" s="103"/>
    </row>
    <row r="7070" ht="12.75">
      <c r="C7070" s="103"/>
    </row>
    <row r="7071" ht="12.75">
      <c r="C7071" s="103"/>
    </row>
    <row r="7072" spans="3:6" ht="12.75">
      <c r="C7072" s="103"/>
      <c r="E7072" s="105"/>
      <c r="F7072" s="105"/>
    </row>
    <row r="7073" spans="3:6" ht="12.75">
      <c r="C7073" s="103"/>
      <c r="E7073" s="105"/>
      <c r="F7073" s="105"/>
    </row>
    <row r="7074" spans="3:6" ht="12.75">
      <c r="C7074" s="103"/>
      <c r="E7074" s="105"/>
      <c r="F7074" s="105"/>
    </row>
    <row r="7075" spans="3:6" ht="12.75">
      <c r="C7075" s="103"/>
      <c r="E7075" s="105"/>
      <c r="F7075" s="105"/>
    </row>
    <row r="7076" spans="3:6" ht="12.75">
      <c r="C7076" s="103"/>
      <c r="E7076" s="105"/>
      <c r="F7076" s="105"/>
    </row>
    <row r="7077" spans="3:6" ht="12.75">
      <c r="C7077" s="103"/>
      <c r="E7077" s="105"/>
      <c r="F7077" s="105"/>
    </row>
    <row r="7078" ht="12.75">
      <c r="C7078" s="103"/>
    </row>
    <row r="7079" spans="3:15" ht="12.75">
      <c r="C7079" s="103"/>
      <c r="E7079" s="105"/>
      <c r="G7079" s="105"/>
      <c r="H7079" s="105"/>
      <c r="I7079" s="105"/>
      <c r="J7079" s="105"/>
      <c r="L7079" s="105"/>
      <c r="M7079" s="105"/>
      <c r="N7079" s="105"/>
      <c r="O7079" s="105"/>
    </row>
    <row r="7080" spans="3:15" ht="12.75">
      <c r="C7080" s="103"/>
      <c r="G7080" s="105"/>
      <c r="H7080" s="105"/>
      <c r="I7080" s="105"/>
      <c r="L7080" s="105"/>
      <c r="M7080" s="105"/>
      <c r="N7080" s="105"/>
      <c r="O7080" s="105"/>
    </row>
    <row r="7081" spans="3:15" ht="12.75">
      <c r="C7081" s="103"/>
      <c r="G7081" s="105"/>
      <c r="H7081" s="105"/>
      <c r="I7081" s="105"/>
      <c r="L7081" s="105"/>
      <c r="M7081" s="105"/>
      <c r="N7081" s="105"/>
      <c r="O7081" s="105"/>
    </row>
    <row r="7082" spans="3:15" ht="12.75">
      <c r="C7082" s="103"/>
      <c r="G7082" s="105"/>
      <c r="H7082" s="105"/>
      <c r="I7082" s="105"/>
      <c r="L7082" s="105"/>
      <c r="M7082" s="105"/>
      <c r="N7082" s="105"/>
      <c r="O7082" s="105"/>
    </row>
    <row r="7083" spans="3:15" ht="12.75">
      <c r="C7083" s="103"/>
      <c r="G7083" s="105"/>
      <c r="H7083" s="105"/>
      <c r="I7083" s="105"/>
      <c r="L7083" s="105"/>
      <c r="M7083" s="105"/>
      <c r="N7083" s="105"/>
      <c r="O7083" s="105"/>
    </row>
    <row r="7084" spans="3:15" ht="12.75">
      <c r="C7084" s="103"/>
      <c r="E7084" s="105"/>
      <c r="G7084" s="105"/>
      <c r="H7084" s="105"/>
      <c r="I7084" s="105"/>
      <c r="J7084" s="105"/>
      <c r="L7084" s="105"/>
      <c r="M7084" s="105"/>
      <c r="N7084" s="105"/>
      <c r="O7084" s="105"/>
    </row>
    <row r="7085" ht="12.75">
      <c r="C7085" s="103"/>
    </row>
    <row r="7086" spans="3:15" ht="12.75">
      <c r="C7086" s="103"/>
      <c r="E7086" s="105"/>
      <c r="G7086" s="105"/>
      <c r="H7086" s="105"/>
      <c r="I7086" s="105"/>
      <c r="J7086" s="105"/>
      <c r="L7086" s="105"/>
      <c r="M7086" s="105"/>
      <c r="N7086" s="105"/>
      <c r="O7086" s="105"/>
    </row>
    <row r="7087" spans="3:15" ht="12.75">
      <c r="C7087" s="103"/>
      <c r="F7087" s="105"/>
      <c r="G7087" s="105"/>
      <c r="H7087" s="105"/>
      <c r="I7087" s="105"/>
      <c r="K7087" s="105"/>
      <c r="L7087" s="105"/>
      <c r="M7087" s="105"/>
      <c r="N7087" s="105"/>
      <c r="O7087" s="105"/>
    </row>
    <row r="7088" spans="3:15" ht="12.75">
      <c r="C7088" s="103"/>
      <c r="E7088" s="105"/>
      <c r="F7088" s="105"/>
      <c r="G7088" s="105"/>
      <c r="H7088" s="105"/>
      <c r="I7088" s="105"/>
      <c r="J7088" s="105"/>
      <c r="K7088" s="105"/>
      <c r="L7088" s="105"/>
      <c r="M7088" s="105"/>
      <c r="N7088" s="105"/>
      <c r="O7088" s="105"/>
    </row>
    <row r="7089" spans="3:15" ht="12.75">
      <c r="C7089" s="103"/>
      <c r="E7089" s="105"/>
      <c r="F7089" s="105"/>
      <c r="G7089" s="105"/>
      <c r="H7089" s="105"/>
      <c r="I7089" s="105"/>
      <c r="J7089" s="105"/>
      <c r="K7089" s="105"/>
      <c r="L7089" s="105"/>
      <c r="M7089" s="105"/>
      <c r="N7089" s="105"/>
      <c r="O7089" s="105"/>
    </row>
    <row r="7090" spans="3:15" ht="12.75">
      <c r="C7090" s="103"/>
      <c r="E7090" s="105"/>
      <c r="F7090" s="105"/>
      <c r="G7090" s="105"/>
      <c r="H7090" s="105"/>
      <c r="I7090" s="105"/>
      <c r="J7090" s="105"/>
      <c r="K7090" s="105"/>
      <c r="L7090" s="105"/>
      <c r="M7090" s="105"/>
      <c r="N7090" s="105"/>
      <c r="O7090" s="105"/>
    </row>
    <row r="7091" spans="3:15" ht="12.75">
      <c r="C7091" s="103"/>
      <c r="E7091" s="105"/>
      <c r="F7091" s="105"/>
      <c r="G7091" s="105"/>
      <c r="H7091" s="105"/>
      <c r="I7091" s="105"/>
      <c r="J7091" s="105"/>
      <c r="K7091" s="105"/>
      <c r="L7091" s="105"/>
      <c r="M7091" s="105"/>
      <c r="N7091" s="105"/>
      <c r="O7091" s="105"/>
    </row>
    <row r="7092" ht="12.75">
      <c r="C7092" s="103"/>
    </row>
    <row r="7093" spans="3:10" ht="12.75">
      <c r="C7093" s="103"/>
      <c r="H7093" s="105"/>
      <c r="I7093" s="105"/>
      <c r="J7093" s="105"/>
    </row>
    <row r="7094" ht="12.75">
      <c r="C7094" s="103"/>
    </row>
    <row r="7095" spans="3:10" ht="12.75">
      <c r="C7095" s="103"/>
      <c r="H7095" s="105"/>
      <c r="I7095" s="105"/>
      <c r="J7095" s="105"/>
    </row>
    <row r="7096" spans="3:10" ht="12.75">
      <c r="C7096" s="103"/>
      <c r="H7096" s="105"/>
      <c r="I7096" s="105"/>
      <c r="J7096" s="105"/>
    </row>
    <row r="7097" spans="3:10" ht="12.75">
      <c r="C7097" s="103"/>
      <c r="H7097" s="105"/>
      <c r="I7097" s="105"/>
      <c r="J7097" s="105"/>
    </row>
    <row r="7098" ht="12.75">
      <c r="C7098" s="103"/>
    </row>
    <row r="7099" ht="12.75">
      <c r="C7099" s="103"/>
    </row>
    <row r="7100" ht="12.75">
      <c r="C7100" s="103"/>
    </row>
    <row r="7101" ht="12.75">
      <c r="C7101" s="103"/>
    </row>
    <row r="7102" ht="12.75">
      <c r="C7102" s="103"/>
    </row>
    <row r="7103" ht="12.75">
      <c r="C7103" s="103"/>
    </row>
    <row r="7104" ht="12.75">
      <c r="C7104" s="103"/>
    </row>
    <row r="7105" ht="12.75">
      <c r="C7105" s="103"/>
    </row>
    <row r="7106" ht="12.75">
      <c r="C7106" s="103"/>
    </row>
    <row r="7107" ht="12.75">
      <c r="C7107" s="103"/>
    </row>
    <row r="7108" ht="12.75">
      <c r="C7108" s="103"/>
    </row>
    <row r="7109" ht="12.75">
      <c r="C7109" s="103"/>
    </row>
    <row r="7110" spans="3:6" ht="12.75">
      <c r="C7110" s="103"/>
      <c r="E7110" s="105"/>
      <c r="F7110" s="105"/>
    </row>
    <row r="7111" spans="3:6" ht="12.75">
      <c r="C7111" s="103"/>
      <c r="E7111" s="105"/>
      <c r="F7111" s="105"/>
    </row>
    <row r="7112" spans="3:6" ht="12.75">
      <c r="C7112" s="103"/>
      <c r="E7112" s="105"/>
      <c r="F7112" s="105"/>
    </row>
    <row r="7113" spans="3:6" ht="12.75">
      <c r="C7113" s="103"/>
      <c r="E7113" s="105"/>
      <c r="F7113" s="105"/>
    </row>
    <row r="7114" spans="3:6" ht="12.75">
      <c r="C7114" s="103"/>
      <c r="E7114" s="105"/>
      <c r="F7114" s="105"/>
    </row>
    <row r="7115" spans="3:6" ht="12.75">
      <c r="C7115" s="103"/>
      <c r="E7115" s="105"/>
      <c r="F7115" s="105"/>
    </row>
    <row r="7116" ht="12.75">
      <c r="C7116" s="103"/>
    </row>
    <row r="7117" spans="3:15" ht="12.75">
      <c r="C7117" s="103"/>
      <c r="G7117" s="105"/>
      <c r="H7117" s="105"/>
      <c r="I7117" s="105"/>
      <c r="L7117" s="105"/>
      <c r="M7117" s="105"/>
      <c r="N7117" s="105"/>
      <c r="O7117" s="105"/>
    </row>
    <row r="7118" spans="3:15" ht="12.75">
      <c r="C7118" s="103"/>
      <c r="G7118" s="105"/>
      <c r="H7118" s="105"/>
      <c r="I7118" s="105"/>
      <c r="L7118" s="105"/>
      <c r="M7118" s="105"/>
      <c r="N7118" s="105"/>
      <c r="O7118" s="105"/>
    </row>
    <row r="7119" spans="3:15" ht="12.75">
      <c r="C7119" s="103"/>
      <c r="G7119" s="105"/>
      <c r="H7119" s="105"/>
      <c r="I7119" s="105"/>
      <c r="L7119" s="105"/>
      <c r="M7119" s="105"/>
      <c r="N7119" s="105"/>
      <c r="O7119" s="105"/>
    </row>
    <row r="7120" spans="3:15" ht="12.75">
      <c r="C7120" s="103"/>
      <c r="G7120" s="105"/>
      <c r="H7120" s="105"/>
      <c r="I7120" s="105"/>
      <c r="L7120" s="105"/>
      <c r="M7120" s="105"/>
      <c r="N7120" s="105"/>
      <c r="O7120" s="105"/>
    </row>
    <row r="7121" spans="3:15" ht="12.75">
      <c r="C7121" s="103"/>
      <c r="H7121" s="105"/>
      <c r="I7121" s="105"/>
      <c r="M7121" s="105"/>
      <c r="N7121" s="105"/>
      <c r="O7121" s="105"/>
    </row>
    <row r="7122" spans="3:15" ht="12.75">
      <c r="C7122" s="103"/>
      <c r="G7122" s="105"/>
      <c r="H7122" s="105"/>
      <c r="I7122" s="105"/>
      <c r="L7122" s="105"/>
      <c r="M7122" s="105"/>
      <c r="N7122" s="105"/>
      <c r="O7122" s="105"/>
    </row>
    <row r="7123" ht="12.75">
      <c r="C7123" s="103"/>
    </row>
    <row r="7124" spans="3:15" ht="12.75">
      <c r="C7124" s="103"/>
      <c r="G7124" s="105"/>
      <c r="H7124" s="105"/>
      <c r="I7124" s="105"/>
      <c r="L7124" s="105"/>
      <c r="M7124" s="105"/>
      <c r="N7124" s="105"/>
      <c r="O7124" s="105"/>
    </row>
    <row r="7125" spans="3:15" ht="12.75">
      <c r="C7125" s="103"/>
      <c r="F7125" s="105"/>
      <c r="G7125" s="105"/>
      <c r="H7125" s="105"/>
      <c r="I7125" s="105"/>
      <c r="K7125" s="105"/>
      <c r="L7125" s="105"/>
      <c r="M7125" s="105"/>
      <c r="N7125" s="105"/>
      <c r="O7125" s="105"/>
    </row>
    <row r="7126" spans="3:15" ht="12.75">
      <c r="C7126" s="103"/>
      <c r="E7126" s="105"/>
      <c r="F7126" s="105"/>
      <c r="G7126" s="105"/>
      <c r="H7126" s="105"/>
      <c r="I7126" s="105"/>
      <c r="J7126" s="105"/>
      <c r="K7126" s="105"/>
      <c r="L7126" s="105"/>
      <c r="M7126" s="105"/>
      <c r="N7126" s="105"/>
      <c r="O7126" s="105"/>
    </row>
    <row r="7127" spans="3:15" ht="12.75">
      <c r="C7127" s="103"/>
      <c r="E7127" s="105"/>
      <c r="F7127" s="105"/>
      <c r="G7127" s="105"/>
      <c r="H7127" s="105"/>
      <c r="I7127" s="105"/>
      <c r="K7127" s="105"/>
      <c r="L7127" s="105"/>
      <c r="M7127" s="105"/>
      <c r="N7127" s="105"/>
      <c r="O7127" s="105"/>
    </row>
    <row r="7128" spans="3:15" ht="12.75">
      <c r="C7128" s="103"/>
      <c r="E7128" s="105"/>
      <c r="F7128" s="105"/>
      <c r="G7128" s="105"/>
      <c r="H7128" s="105"/>
      <c r="I7128" s="105"/>
      <c r="J7128" s="105"/>
      <c r="K7128" s="105"/>
      <c r="L7128" s="105"/>
      <c r="M7128" s="105"/>
      <c r="N7128" s="105"/>
      <c r="O7128" s="105"/>
    </row>
    <row r="7129" spans="3:15" ht="12.75">
      <c r="C7129" s="103"/>
      <c r="E7129" s="105"/>
      <c r="F7129" s="105"/>
      <c r="G7129" s="105"/>
      <c r="H7129" s="105"/>
      <c r="I7129" s="105"/>
      <c r="J7129" s="105"/>
      <c r="K7129" s="105"/>
      <c r="L7129" s="105"/>
      <c r="M7129" s="105"/>
      <c r="N7129" s="105"/>
      <c r="O7129" s="105"/>
    </row>
    <row r="7130" ht="12.75">
      <c r="C7130" s="103"/>
    </row>
    <row r="7131" spans="3:10" ht="12.75">
      <c r="C7131" s="103"/>
      <c r="H7131" s="105"/>
      <c r="I7131" s="105"/>
      <c r="J7131" s="105"/>
    </row>
    <row r="7132" ht="12.75">
      <c r="C7132" s="103"/>
    </row>
    <row r="7133" spans="3:10" ht="12.75">
      <c r="C7133" s="103"/>
      <c r="H7133" s="105"/>
      <c r="I7133" s="105"/>
      <c r="J7133" s="105"/>
    </row>
    <row r="7134" spans="3:10" ht="12.75">
      <c r="C7134" s="103"/>
      <c r="H7134" s="105"/>
      <c r="I7134" s="105"/>
      <c r="J7134" s="105"/>
    </row>
    <row r="7135" spans="3:10" ht="12.75">
      <c r="C7135" s="103"/>
      <c r="H7135" s="105"/>
      <c r="I7135" s="105"/>
      <c r="J7135" s="105"/>
    </row>
    <row r="7136" ht="12.75">
      <c r="C7136" s="103"/>
    </row>
    <row r="7137" ht="12.75">
      <c r="C7137" s="103"/>
    </row>
    <row r="7138" ht="12.75">
      <c r="C7138" s="103"/>
    </row>
    <row r="7139" ht="12.75">
      <c r="C7139" s="103"/>
    </row>
    <row r="7140" ht="12.75">
      <c r="C7140" s="103"/>
    </row>
    <row r="7141" ht="12.75">
      <c r="C7141" s="103"/>
    </row>
    <row r="7142" ht="12.75">
      <c r="C7142" s="103"/>
    </row>
    <row r="7143" ht="12.75">
      <c r="C7143" s="103"/>
    </row>
    <row r="7144" ht="12.75">
      <c r="C7144" s="103"/>
    </row>
    <row r="7145" ht="12.75">
      <c r="C7145" s="103"/>
    </row>
    <row r="7146" ht="12.75">
      <c r="C7146" s="103"/>
    </row>
    <row r="7147" ht="12.75">
      <c r="C7147" s="103"/>
    </row>
    <row r="7148" spans="3:11" ht="12.75">
      <c r="C7148" s="103"/>
      <c r="E7148" s="105"/>
      <c r="F7148" s="105"/>
      <c r="K7148" s="105"/>
    </row>
    <row r="7149" spans="3:11" ht="12.75">
      <c r="C7149" s="103"/>
      <c r="E7149" s="105"/>
      <c r="F7149" s="105"/>
      <c r="K7149" s="105"/>
    </row>
    <row r="7150" spans="3:11" ht="12.75">
      <c r="C7150" s="103"/>
      <c r="E7150" s="105"/>
      <c r="F7150" s="105"/>
      <c r="K7150" s="105"/>
    </row>
    <row r="7151" spans="3:11" ht="12.75">
      <c r="C7151" s="103"/>
      <c r="E7151" s="105"/>
      <c r="F7151" s="105"/>
      <c r="K7151" s="105"/>
    </row>
    <row r="7152" spans="3:11" ht="12.75">
      <c r="C7152" s="103"/>
      <c r="E7152" s="105"/>
      <c r="F7152" s="105"/>
      <c r="K7152" s="105"/>
    </row>
    <row r="7153" spans="3:11" ht="12.75">
      <c r="C7153" s="103"/>
      <c r="E7153" s="105"/>
      <c r="F7153" s="105"/>
      <c r="K7153" s="105"/>
    </row>
    <row r="7154" ht="12.75">
      <c r="C7154" s="103"/>
    </row>
    <row r="7155" spans="3:15" ht="12.75">
      <c r="C7155" s="103"/>
      <c r="G7155" s="105"/>
      <c r="H7155" s="105"/>
      <c r="I7155" s="105"/>
      <c r="L7155" s="105"/>
      <c r="M7155" s="105"/>
      <c r="N7155" s="105"/>
      <c r="O7155" s="105"/>
    </row>
    <row r="7156" spans="3:15" ht="12.75">
      <c r="C7156" s="103"/>
      <c r="G7156" s="105"/>
      <c r="H7156" s="105"/>
      <c r="I7156" s="105"/>
      <c r="L7156" s="105"/>
      <c r="M7156" s="105"/>
      <c r="N7156" s="105"/>
      <c r="O7156" s="105"/>
    </row>
    <row r="7157" spans="3:15" ht="12.75">
      <c r="C7157" s="103"/>
      <c r="G7157" s="105"/>
      <c r="H7157" s="105"/>
      <c r="I7157" s="105"/>
      <c r="L7157" s="105"/>
      <c r="M7157" s="105"/>
      <c r="N7157" s="105"/>
      <c r="O7157" s="105"/>
    </row>
    <row r="7158" spans="3:15" ht="12.75">
      <c r="C7158" s="103"/>
      <c r="G7158" s="105"/>
      <c r="H7158" s="105"/>
      <c r="I7158" s="105"/>
      <c r="L7158" s="105"/>
      <c r="M7158" s="105"/>
      <c r="N7158" s="105"/>
      <c r="O7158" s="105"/>
    </row>
    <row r="7159" spans="3:15" ht="12.75">
      <c r="C7159" s="103"/>
      <c r="G7159" s="105"/>
      <c r="H7159" s="105"/>
      <c r="I7159" s="105"/>
      <c r="L7159" s="105"/>
      <c r="M7159" s="105"/>
      <c r="N7159" s="105"/>
      <c r="O7159" s="105"/>
    </row>
    <row r="7160" spans="3:15" ht="12.75">
      <c r="C7160" s="103"/>
      <c r="G7160" s="105"/>
      <c r="H7160" s="105"/>
      <c r="I7160" s="105"/>
      <c r="L7160" s="105"/>
      <c r="M7160" s="105"/>
      <c r="N7160" s="105"/>
      <c r="O7160" s="105"/>
    </row>
    <row r="7161" ht="12.75">
      <c r="C7161" s="103"/>
    </row>
    <row r="7162" spans="3:15" ht="12.75">
      <c r="C7162" s="103"/>
      <c r="G7162" s="105"/>
      <c r="H7162" s="105"/>
      <c r="I7162" s="105"/>
      <c r="L7162" s="105"/>
      <c r="M7162" s="105"/>
      <c r="N7162" s="105"/>
      <c r="O7162" s="105"/>
    </row>
    <row r="7163" spans="3:15" ht="12.75">
      <c r="C7163" s="103"/>
      <c r="F7163" s="105"/>
      <c r="G7163" s="105"/>
      <c r="H7163" s="105"/>
      <c r="I7163" s="105"/>
      <c r="K7163" s="105"/>
      <c r="L7163" s="105"/>
      <c r="M7163" s="105"/>
      <c r="N7163" s="105"/>
      <c r="O7163" s="105"/>
    </row>
    <row r="7164" spans="3:15" ht="12.75">
      <c r="C7164" s="103"/>
      <c r="E7164" s="105"/>
      <c r="F7164" s="105"/>
      <c r="G7164" s="105"/>
      <c r="H7164" s="105"/>
      <c r="I7164" s="105"/>
      <c r="J7164" s="105"/>
      <c r="K7164" s="105"/>
      <c r="L7164" s="105"/>
      <c r="M7164" s="105"/>
      <c r="N7164" s="105"/>
      <c r="O7164" s="105"/>
    </row>
    <row r="7165" spans="3:15" ht="12.75">
      <c r="C7165" s="103"/>
      <c r="E7165" s="105"/>
      <c r="F7165" s="105"/>
      <c r="G7165" s="105"/>
      <c r="H7165" s="105"/>
      <c r="I7165" s="105"/>
      <c r="J7165" s="105"/>
      <c r="K7165" s="105"/>
      <c r="L7165" s="105"/>
      <c r="M7165" s="105"/>
      <c r="N7165" s="105"/>
      <c r="O7165" s="105"/>
    </row>
    <row r="7166" spans="3:15" ht="12.75">
      <c r="C7166" s="103"/>
      <c r="E7166" s="105"/>
      <c r="F7166" s="105"/>
      <c r="G7166" s="105"/>
      <c r="H7166" s="105"/>
      <c r="I7166" s="105"/>
      <c r="J7166" s="105"/>
      <c r="K7166" s="105"/>
      <c r="L7166" s="105"/>
      <c r="M7166" s="105"/>
      <c r="N7166" s="105"/>
      <c r="O7166" s="105"/>
    </row>
    <row r="7167" spans="3:15" ht="12.75">
      <c r="C7167" s="103"/>
      <c r="E7167" s="105"/>
      <c r="F7167" s="105"/>
      <c r="G7167" s="105"/>
      <c r="H7167" s="105"/>
      <c r="I7167" s="105"/>
      <c r="J7167" s="105"/>
      <c r="K7167" s="105"/>
      <c r="L7167" s="105"/>
      <c r="M7167" s="105"/>
      <c r="N7167" s="105"/>
      <c r="O7167" s="105"/>
    </row>
    <row r="7168" ht="12.75">
      <c r="C7168" s="103"/>
    </row>
    <row r="7169" spans="3:10" ht="12.75">
      <c r="C7169" s="103"/>
      <c r="H7169" s="105"/>
      <c r="I7169" s="105"/>
      <c r="J7169" s="105"/>
    </row>
    <row r="7170" ht="12.75">
      <c r="C7170" s="103"/>
    </row>
    <row r="7171" spans="3:10" ht="12.75">
      <c r="C7171" s="103"/>
      <c r="H7171" s="105"/>
      <c r="I7171" s="105"/>
      <c r="J7171" s="105"/>
    </row>
    <row r="7172" spans="3:10" ht="12.75">
      <c r="C7172" s="103"/>
      <c r="H7172" s="105"/>
      <c r="I7172" s="105"/>
      <c r="J7172" s="105"/>
    </row>
    <row r="7173" spans="3:10" ht="12.75">
      <c r="C7173" s="103"/>
      <c r="H7173" s="105"/>
      <c r="I7173" s="105"/>
      <c r="J7173" s="105"/>
    </row>
    <row r="7174" ht="12.75">
      <c r="C7174" s="103"/>
    </row>
    <row r="7175" ht="12.75">
      <c r="C7175" s="103"/>
    </row>
    <row r="7176" ht="12.75">
      <c r="C7176" s="103"/>
    </row>
    <row r="7177" ht="12.75">
      <c r="C7177" s="103"/>
    </row>
    <row r="7178" ht="12.75">
      <c r="C7178" s="103"/>
    </row>
    <row r="7179" ht="12.75">
      <c r="C7179" s="103"/>
    </row>
    <row r="7180" ht="12.75">
      <c r="C7180" s="103"/>
    </row>
    <row r="7181" ht="12.75">
      <c r="C7181" s="103"/>
    </row>
    <row r="7182" ht="12.75">
      <c r="C7182" s="103"/>
    </row>
    <row r="7183" ht="12.75">
      <c r="C7183" s="103"/>
    </row>
    <row r="7184" ht="12.75">
      <c r="C7184" s="103"/>
    </row>
    <row r="7185" ht="12.75">
      <c r="C7185" s="103"/>
    </row>
    <row r="7186" spans="3:6" ht="12.75">
      <c r="C7186" s="103"/>
      <c r="E7186" s="105"/>
      <c r="F7186" s="105"/>
    </row>
    <row r="7187" spans="3:6" ht="12.75">
      <c r="C7187" s="103"/>
      <c r="E7187" s="105"/>
      <c r="F7187" s="105"/>
    </row>
    <row r="7188" spans="3:6" ht="12.75">
      <c r="C7188" s="103"/>
      <c r="E7188" s="105"/>
      <c r="F7188" s="105"/>
    </row>
    <row r="7189" spans="3:6" ht="12.75">
      <c r="C7189" s="103"/>
      <c r="E7189" s="105"/>
      <c r="F7189" s="105"/>
    </row>
    <row r="7190" spans="3:6" ht="12.75">
      <c r="C7190" s="103"/>
      <c r="E7190" s="105"/>
      <c r="F7190" s="105"/>
    </row>
    <row r="7191" spans="3:6" ht="12.75">
      <c r="C7191" s="103"/>
      <c r="E7191" s="105"/>
      <c r="F7191" s="105"/>
    </row>
    <row r="7192" ht="12.75">
      <c r="C7192" s="103"/>
    </row>
    <row r="7193" spans="3:14" ht="12.75">
      <c r="C7193" s="103"/>
      <c r="I7193" s="105"/>
      <c r="N7193" s="105"/>
    </row>
    <row r="7194" spans="3:9" ht="12.75">
      <c r="C7194" s="103"/>
      <c r="I7194" s="105"/>
    </row>
    <row r="7195" spans="3:13" ht="12.75">
      <c r="C7195" s="103"/>
      <c r="H7195" s="105"/>
      <c r="M7195" s="105"/>
    </row>
    <row r="7196" spans="3:14" ht="12.75">
      <c r="C7196" s="103"/>
      <c r="G7196" s="105"/>
      <c r="I7196" s="105"/>
      <c r="L7196" s="105"/>
      <c r="N7196" s="105"/>
    </row>
    <row r="7197" spans="3:14" ht="12.75">
      <c r="C7197" s="103"/>
      <c r="E7197" s="105"/>
      <c r="G7197" s="105"/>
      <c r="I7197" s="105"/>
      <c r="L7197" s="105"/>
      <c r="N7197" s="105"/>
    </row>
    <row r="7198" spans="3:14" ht="12.75">
      <c r="C7198" s="103"/>
      <c r="E7198" s="105"/>
      <c r="G7198" s="105"/>
      <c r="H7198" s="105"/>
      <c r="I7198" s="105"/>
      <c r="L7198" s="105"/>
      <c r="M7198" s="105"/>
      <c r="N7198" s="105"/>
    </row>
    <row r="7199" ht="12.75">
      <c r="C7199" s="103"/>
    </row>
    <row r="7200" spans="3:14" ht="12.75">
      <c r="C7200" s="103"/>
      <c r="I7200" s="105"/>
      <c r="N7200" s="105"/>
    </row>
    <row r="7201" spans="3:9" ht="12.75">
      <c r="C7201" s="103"/>
      <c r="I7201" s="105"/>
    </row>
    <row r="7202" spans="3:14" ht="12.75">
      <c r="C7202" s="103"/>
      <c r="G7202" s="105"/>
      <c r="H7202" s="105"/>
      <c r="K7202" s="105"/>
      <c r="L7202" s="105"/>
      <c r="M7202" s="105"/>
      <c r="N7202" s="105"/>
    </row>
    <row r="7203" spans="3:14" ht="12.75">
      <c r="C7203" s="103"/>
      <c r="E7203" s="105"/>
      <c r="F7203" s="105"/>
      <c r="G7203" s="105"/>
      <c r="H7203" s="105"/>
      <c r="I7203" s="105"/>
      <c r="K7203" s="105"/>
      <c r="L7203" s="105"/>
      <c r="M7203" s="105"/>
      <c r="N7203" s="105"/>
    </row>
    <row r="7204" spans="3:15" ht="12.75">
      <c r="C7204" s="103"/>
      <c r="E7204" s="105"/>
      <c r="F7204" s="105"/>
      <c r="G7204" s="105"/>
      <c r="H7204" s="105"/>
      <c r="I7204" s="105"/>
      <c r="J7204" s="105"/>
      <c r="K7204" s="105"/>
      <c r="L7204" s="105"/>
      <c r="M7204" s="105"/>
      <c r="N7204" s="105"/>
      <c r="O7204" s="105"/>
    </row>
    <row r="7205" spans="3:15" ht="12.75">
      <c r="C7205" s="103"/>
      <c r="E7205" s="105"/>
      <c r="F7205" s="105"/>
      <c r="G7205" s="105"/>
      <c r="H7205" s="105"/>
      <c r="I7205" s="105"/>
      <c r="J7205" s="105"/>
      <c r="K7205" s="105"/>
      <c r="L7205" s="105"/>
      <c r="M7205" s="105"/>
      <c r="N7205" s="105"/>
      <c r="O7205" s="105"/>
    </row>
    <row r="7206" ht="12.75">
      <c r="C7206" s="103"/>
    </row>
    <row r="7207" spans="3:10" ht="12.75">
      <c r="C7207" s="103"/>
      <c r="H7207" s="105"/>
      <c r="I7207" s="105"/>
      <c r="J7207" s="105"/>
    </row>
    <row r="7208" ht="12.75">
      <c r="C7208" s="103"/>
    </row>
    <row r="7209" spans="3:9" ht="12.75">
      <c r="C7209" s="103"/>
      <c r="H7209" s="105"/>
      <c r="I7209" s="105"/>
    </row>
    <row r="7210" spans="3:10" ht="12.75">
      <c r="C7210" s="103"/>
      <c r="H7210" s="105"/>
      <c r="I7210" s="105"/>
      <c r="J7210" s="105"/>
    </row>
    <row r="7211" spans="3:10" ht="12.75">
      <c r="C7211" s="103"/>
      <c r="H7211" s="105"/>
      <c r="I7211" s="105"/>
      <c r="J7211" s="105"/>
    </row>
    <row r="7212" ht="12.75">
      <c r="C7212" s="103"/>
    </row>
    <row r="7213" ht="12.75">
      <c r="C7213" s="103"/>
    </row>
    <row r="7214" ht="12.75">
      <c r="C7214" s="103"/>
    </row>
    <row r="7215" ht="12.75">
      <c r="C7215" s="103"/>
    </row>
    <row r="7216" ht="12.75">
      <c r="C7216" s="103"/>
    </row>
    <row r="7217" ht="12.75">
      <c r="C7217" s="103"/>
    </row>
    <row r="7218" ht="12.75">
      <c r="C7218" s="103"/>
    </row>
    <row r="7219" ht="12.75">
      <c r="C7219" s="103"/>
    </row>
    <row r="7220" ht="12.75">
      <c r="C7220" s="103"/>
    </row>
    <row r="7221" ht="12.75">
      <c r="C7221" s="103"/>
    </row>
    <row r="7222" ht="12.75">
      <c r="C7222" s="103"/>
    </row>
    <row r="7223" ht="12.75">
      <c r="C7223" s="103"/>
    </row>
    <row r="7224" spans="3:11" ht="12.75">
      <c r="C7224" s="103"/>
      <c r="E7224" s="105"/>
      <c r="F7224" s="105"/>
      <c r="K7224" s="105"/>
    </row>
    <row r="7225" spans="3:11" ht="12.75">
      <c r="C7225" s="103"/>
      <c r="E7225" s="105"/>
      <c r="F7225" s="105"/>
      <c r="K7225" s="105"/>
    </row>
    <row r="7226" spans="3:11" ht="12.75">
      <c r="C7226" s="103"/>
      <c r="E7226" s="105"/>
      <c r="F7226" s="105"/>
      <c r="K7226" s="105"/>
    </row>
    <row r="7227" spans="3:11" ht="12.75">
      <c r="C7227" s="103"/>
      <c r="E7227" s="105"/>
      <c r="F7227" s="105"/>
      <c r="K7227" s="105"/>
    </row>
    <row r="7228" spans="3:11" ht="12.75">
      <c r="C7228" s="103"/>
      <c r="E7228" s="105"/>
      <c r="F7228" s="105"/>
      <c r="K7228" s="105"/>
    </row>
    <row r="7229" spans="3:11" ht="12.75">
      <c r="C7229" s="103"/>
      <c r="E7229" s="105"/>
      <c r="F7229" s="105"/>
      <c r="K7229" s="105"/>
    </row>
    <row r="7230" ht="12.75">
      <c r="C7230" s="103"/>
    </row>
    <row r="7231" spans="3:15" ht="12.75">
      <c r="C7231" s="103"/>
      <c r="G7231" s="105"/>
      <c r="H7231" s="105"/>
      <c r="I7231" s="105"/>
      <c r="L7231" s="105"/>
      <c r="M7231" s="105"/>
      <c r="N7231" s="105"/>
      <c r="O7231" s="105"/>
    </row>
    <row r="7232" spans="3:15" ht="12.75">
      <c r="C7232" s="103"/>
      <c r="H7232" s="105"/>
      <c r="I7232" s="105"/>
      <c r="M7232" s="105"/>
      <c r="N7232" s="105"/>
      <c r="O7232" s="105"/>
    </row>
    <row r="7233" spans="3:15" ht="12.75">
      <c r="C7233" s="103"/>
      <c r="H7233" s="105"/>
      <c r="I7233" s="105"/>
      <c r="M7233" s="105"/>
      <c r="N7233" s="105"/>
      <c r="O7233" s="105"/>
    </row>
    <row r="7234" spans="3:15" ht="12.75">
      <c r="C7234" s="103"/>
      <c r="G7234" s="105"/>
      <c r="H7234" s="105"/>
      <c r="I7234" s="105"/>
      <c r="L7234" s="105"/>
      <c r="M7234" s="105"/>
      <c r="N7234" s="105"/>
      <c r="O7234" s="105"/>
    </row>
    <row r="7235" spans="3:15" ht="12.75">
      <c r="C7235" s="103"/>
      <c r="H7235" s="105"/>
      <c r="I7235" s="105"/>
      <c r="M7235" s="105"/>
      <c r="N7235" s="105"/>
      <c r="O7235" s="105"/>
    </row>
    <row r="7236" spans="3:15" ht="12.75">
      <c r="C7236" s="103"/>
      <c r="G7236" s="105"/>
      <c r="H7236" s="105"/>
      <c r="I7236" s="105"/>
      <c r="L7236" s="105"/>
      <c r="M7236" s="105"/>
      <c r="N7236" s="105"/>
      <c r="O7236" s="105"/>
    </row>
    <row r="7237" ht="12.75">
      <c r="C7237" s="103"/>
    </row>
    <row r="7238" spans="3:15" ht="12.75">
      <c r="C7238" s="103"/>
      <c r="G7238" s="105"/>
      <c r="H7238" s="105"/>
      <c r="I7238" s="105"/>
      <c r="L7238" s="105"/>
      <c r="M7238" s="105"/>
      <c r="N7238" s="105"/>
      <c r="O7238" s="105"/>
    </row>
    <row r="7239" spans="3:15" ht="12.75">
      <c r="C7239" s="103"/>
      <c r="G7239" s="105"/>
      <c r="H7239" s="105"/>
      <c r="I7239" s="105"/>
      <c r="L7239" s="105"/>
      <c r="M7239" s="105"/>
      <c r="N7239" s="105"/>
      <c r="O7239" s="105"/>
    </row>
    <row r="7240" spans="3:15" ht="12.75">
      <c r="C7240" s="103"/>
      <c r="F7240" s="105"/>
      <c r="G7240" s="105"/>
      <c r="H7240" s="105"/>
      <c r="I7240" s="105"/>
      <c r="K7240" s="105"/>
      <c r="L7240" s="105"/>
      <c r="M7240" s="105"/>
      <c r="N7240" s="105"/>
      <c r="O7240" s="105"/>
    </row>
    <row r="7241" spans="3:15" ht="12.75">
      <c r="C7241" s="103"/>
      <c r="E7241" s="105"/>
      <c r="F7241" s="105"/>
      <c r="G7241" s="105"/>
      <c r="H7241" s="105"/>
      <c r="I7241" s="105"/>
      <c r="K7241" s="105"/>
      <c r="L7241" s="105"/>
      <c r="M7241" s="105"/>
      <c r="N7241" s="105"/>
      <c r="O7241" s="105"/>
    </row>
    <row r="7242" spans="3:15" ht="12.75">
      <c r="C7242" s="103"/>
      <c r="E7242" s="105"/>
      <c r="F7242" s="105"/>
      <c r="G7242" s="105"/>
      <c r="H7242" s="105"/>
      <c r="I7242" s="105"/>
      <c r="J7242" s="105"/>
      <c r="K7242" s="105"/>
      <c r="L7242" s="105"/>
      <c r="M7242" s="105"/>
      <c r="N7242" s="105"/>
      <c r="O7242" s="105"/>
    </row>
    <row r="7243" spans="3:15" ht="12.75">
      <c r="C7243" s="103"/>
      <c r="E7243" s="105"/>
      <c r="F7243" s="105"/>
      <c r="G7243" s="105"/>
      <c r="H7243" s="105"/>
      <c r="I7243" s="105"/>
      <c r="J7243" s="105"/>
      <c r="K7243" s="105"/>
      <c r="L7243" s="105"/>
      <c r="M7243" s="105"/>
      <c r="N7243" s="105"/>
      <c r="O7243" s="105"/>
    </row>
    <row r="7244" ht="12.75">
      <c r="C7244" s="103"/>
    </row>
    <row r="7245" spans="3:10" ht="12.75">
      <c r="C7245" s="103"/>
      <c r="H7245" s="105"/>
      <c r="I7245" s="105"/>
      <c r="J7245" s="105"/>
    </row>
    <row r="7246" ht="12.75">
      <c r="C7246" s="103"/>
    </row>
    <row r="7247" spans="3:10" ht="12.75">
      <c r="C7247" s="103"/>
      <c r="H7247" s="105"/>
      <c r="I7247" s="105"/>
      <c r="J7247" s="105"/>
    </row>
    <row r="7248" spans="3:10" ht="12.75">
      <c r="C7248" s="103"/>
      <c r="H7248" s="105"/>
      <c r="I7248" s="105"/>
      <c r="J7248" s="105"/>
    </row>
    <row r="7249" spans="3:10" ht="12.75">
      <c r="C7249" s="103"/>
      <c r="H7249" s="105"/>
      <c r="I7249" s="105"/>
      <c r="J7249" s="105"/>
    </row>
    <row r="7250" ht="12.75">
      <c r="C7250" s="103"/>
    </row>
    <row r="7251" ht="12.75">
      <c r="C7251" s="103"/>
    </row>
    <row r="7252" ht="12.75">
      <c r="C7252" s="103"/>
    </row>
    <row r="7253" ht="12.75">
      <c r="C7253" s="103"/>
    </row>
    <row r="7254" ht="12.75">
      <c r="C7254" s="103"/>
    </row>
    <row r="7255" ht="12.75">
      <c r="C7255" s="103"/>
    </row>
    <row r="7256" ht="12.75">
      <c r="C7256" s="103"/>
    </row>
    <row r="7257" ht="12.75">
      <c r="C7257" s="103"/>
    </row>
    <row r="7258" ht="12.75">
      <c r="C7258" s="103"/>
    </row>
    <row r="7259" ht="12.75">
      <c r="C7259" s="103"/>
    </row>
    <row r="7260" ht="12.75">
      <c r="C7260" s="103"/>
    </row>
    <row r="7261" ht="12.75">
      <c r="C7261" s="103"/>
    </row>
    <row r="7262" spans="3:11" ht="12.75">
      <c r="C7262" s="103"/>
      <c r="E7262" s="105"/>
      <c r="F7262" s="105"/>
      <c r="K7262" s="105"/>
    </row>
    <row r="7263" spans="3:11" ht="12.75">
      <c r="C7263" s="103"/>
      <c r="E7263" s="105"/>
      <c r="F7263" s="105"/>
      <c r="K7263" s="105"/>
    </row>
    <row r="7264" spans="3:11" ht="12.75">
      <c r="C7264" s="103"/>
      <c r="E7264" s="105"/>
      <c r="F7264" s="105"/>
      <c r="K7264" s="105"/>
    </row>
    <row r="7265" spans="3:11" ht="12.75">
      <c r="C7265" s="103"/>
      <c r="E7265" s="105"/>
      <c r="F7265" s="105"/>
      <c r="K7265" s="105"/>
    </row>
    <row r="7266" spans="3:11" ht="12.75">
      <c r="C7266" s="103"/>
      <c r="E7266" s="105"/>
      <c r="F7266" s="105"/>
      <c r="K7266" s="105"/>
    </row>
    <row r="7267" spans="3:11" ht="12.75">
      <c r="C7267" s="103"/>
      <c r="E7267" s="105"/>
      <c r="F7267" s="105"/>
      <c r="K7267" s="105"/>
    </row>
    <row r="7268" ht="12.75">
      <c r="C7268" s="103"/>
    </row>
    <row r="7269" spans="3:15" ht="12.75">
      <c r="C7269" s="103"/>
      <c r="H7269" s="105"/>
      <c r="I7269" s="105"/>
      <c r="M7269" s="105"/>
      <c r="N7269" s="105"/>
      <c r="O7269" s="105"/>
    </row>
    <row r="7270" spans="3:15" ht="12.75">
      <c r="C7270" s="103"/>
      <c r="G7270" s="105"/>
      <c r="H7270" s="105"/>
      <c r="I7270" s="105"/>
      <c r="L7270" s="105"/>
      <c r="M7270" s="105"/>
      <c r="N7270" s="105"/>
      <c r="O7270" s="105"/>
    </row>
    <row r="7271" spans="3:15" ht="12.75">
      <c r="C7271" s="103"/>
      <c r="G7271" s="105"/>
      <c r="I7271" s="105"/>
      <c r="L7271" s="105"/>
      <c r="N7271" s="105"/>
      <c r="O7271" s="105"/>
    </row>
    <row r="7272" spans="3:15" ht="12.75">
      <c r="C7272" s="103"/>
      <c r="G7272" s="105"/>
      <c r="L7272" s="105"/>
      <c r="O7272" s="105"/>
    </row>
    <row r="7273" spans="3:15" ht="12.75">
      <c r="C7273" s="103"/>
      <c r="H7273" s="105"/>
      <c r="I7273" s="105"/>
      <c r="M7273" s="105"/>
      <c r="N7273" s="105"/>
      <c r="O7273" s="105"/>
    </row>
    <row r="7274" spans="3:15" ht="12.75">
      <c r="C7274" s="103"/>
      <c r="G7274" s="105"/>
      <c r="H7274" s="105"/>
      <c r="I7274" s="105"/>
      <c r="L7274" s="105"/>
      <c r="M7274" s="105"/>
      <c r="N7274" s="105"/>
      <c r="O7274" s="105"/>
    </row>
    <row r="7275" ht="12.75">
      <c r="C7275" s="103"/>
    </row>
    <row r="7276" spans="3:15" ht="12.75">
      <c r="C7276" s="103"/>
      <c r="H7276" s="105"/>
      <c r="I7276" s="105"/>
      <c r="M7276" s="105"/>
      <c r="N7276" s="105"/>
      <c r="O7276" s="105"/>
    </row>
    <row r="7277" spans="3:15" ht="12.75">
      <c r="C7277" s="103"/>
      <c r="F7277" s="105"/>
      <c r="G7277" s="105"/>
      <c r="H7277" s="105"/>
      <c r="I7277" s="105"/>
      <c r="K7277" s="105"/>
      <c r="L7277" s="105"/>
      <c r="M7277" s="105"/>
      <c r="N7277" s="105"/>
      <c r="O7277" s="105"/>
    </row>
    <row r="7278" spans="3:15" ht="12.75">
      <c r="C7278" s="103"/>
      <c r="E7278" s="105"/>
      <c r="F7278" s="105"/>
      <c r="G7278" s="105"/>
      <c r="H7278" s="105"/>
      <c r="I7278" s="105"/>
      <c r="J7278" s="105"/>
      <c r="K7278" s="105"/>
      <c r="L7278" s="105"/>
      <c r="M7278" s="105"/>
      <c r="N7278" s="105"/>
      <c r="O7278" s="105"/>
    </row>
    <row r="7279" spans="3:15" ht="12.75">
      <c r="C7279" s="103"/>
      <c r="E7279" s="105"/>
      <c r="F7279" s="105"/>
      <c r="G7279" s="105"/>
      <c r="H7279" s="105"/>
      <c r="I7279" s="105"/>
      <c r="K7279" s="105"/>
      <c r="L7279" s="105"/>
      <c r="M7279" s="105"/>
      <c r="N7279" s="105"/>
      <c r="O7279" s="105"/>
    </row>
    <row r="7280" spans="3:15" ht="12.75">
      <c r="C7280" s="103"/>
      <c r="E7280" s="105"/>
      <c r="F7280" s="105"/>
      <c r="G7280" s="105"/>
      <c r="H7280" s="105"/>
      <c r="I7280" s="105"/>
      <c r="J7280" s="105"/>
      <c r="K7280" s="105"/>
      <c r="L7280" s="105"/>
      <c r="M7280" s="105"/>
      <c r="N7280" s="105"/>
      <c r="O7280" s="105"/>
    </row>
    <row r="7281" spans="3:15" ht="12.75">
      <c r="C7281" s="103"/>
      <c r="E7281" s="105"/>
      <c r="F7281" s="105"/>
      <c r="G7281" s="105"/>
      <c r="H7281" s="105"/>
      <c r="I7281" s="105"/>
      <c r="J7281" s="105"/>
      <c r="K7281" s="105"/>
      <c r="L7281" s="105"/>
      <c r="M7281" s="105"/>
      <c r="N7281" s="105"/>
      <c r="O7281" s="105"/>
    </row>
    <row r="7282" ht="12.75">
      <c r="C7282" s="103"/>
    </row>
    <row r="7283" spans="3:10" ht="12.75">
      <c r="C7283" s="103"/>
      <c r="H7283" s="105"/>
      <c r="I7283" s="105"/>
      <c r="J7283" s="105"/>
    </row>
    <row r="7284" ht="12.75">
      <c r="C7284" s="103"/>
    </row>
    <row r="7285" spans="3:10" ht="12.75">
      <c r="C7285" s="103"/>
      <c r="H7285" s="105"/>
      <c r="I7285" s="105"/>
      <c r="J7285" s="105"/>
    </row>
    <row r="7286" spans="3:10" ht="12.75">
      <c r="C7286" s="103"/>
      <c r="H7286" s="105"/>
      <c r="I7286" s="105"/>
      <c r="J7286" s="105"/>
    </row>
    <row r="7287" spans="3:10" ht="12.75">
      <c r="C7287" s="103"/>
      <c r="H7287" s="105"/>
      <c r="I7287" s="105"/>
      <c r="J7287" s="105"/>
    </row>
    <row r="7288" ht="12.75">
      <c r="C7288" s="103"/>
    </row>
    <row r="7289" ht="12.75">
      <c r="C7289" s="103"/>
    </row>
    <row r="7290" ht="12.75">
      <c r="C7290" s="103"/>
    </row>
    <row r="7291" ht="12.75">
      <c r="C7291" s="103"/>
    </row>
    <row r="7292" ht="12.75">
      <c r="C7292" s="103"/>
    </row>
    <row r="7293" ht="12.75">
      <c r="C7293" s="103"/>
    </row>
    <row r="7294" ht="12.75">
      <c r="C7294" s="103"/>
    </row>
    <row r="7295" ht="12.75">
      <c r="C7295" s="103"/>
    </row>
    <row r="7296" ht="12.75">
      <c r="C7296" s="103"/>
    </row>
    <row r="7297" ht="12.75">
      <c r="C7297" s="103"/>
    </row>
    <row r="7298" ht="12.75">
      <c r="C7298" s="103"/>
    </row>
    <row r="7299" ht="12.75">
      <c r="C7299" s="103"/>
    </row>
    <row r="7300" spans="3:11" ht="12.75">
      <c r="C7300" s="103"/>
      <c r="E7300" s="105"/>
      <c r="F7300" s="105"/>
      <c r="K7300" s="105"/>
    </row>
    <row r="7301" spans="3:11" ht="12.75">
      <c r="C7301" s="103"/>
      <c r="E7301" s="105"/>
      <c r="F7301" s="105"/>
      <c r="K7301" s="105"/>
    </row>
    <row r="7302" spans="3:11" ht="12.75">
      <c r="C7302" s="103"/>
      <c r="E7302" s="105"/>
      <c r="F7302" s="105"/>
      <c r="K7302" s="105"/>
    </row>
    <row r="7303" spans="3:11" ht="12.75">
      <c r="C7303" s="103"/>
      <c r="E7303" s="105"/>
      <c r="F7303" s="105"/>
      <c r="K7303" s="105"/>
    </row>
    <row r="7304" spans="3:11" ht="12.75">
      <c r="C7304" s="103"/>
      <c r="E7304" s="105"/>
      <c r="F7304" s="105"/>
      <c r="K7304" s="105"/>
    </row>
    <row r="7305" spans="3:11" ht="12.75">
      <c r="C7305" s="103"/>
      <c r="E7305" s="105"/>
      <c r="F7305" s="105"/>
      <c r="K7305" s="105"/>
    </row>
    <row r="7306" ht="12.75">
      <c r="C7306" s="103"/>
    </row>
    <row r="7307" spans="3:15" ht="12.75">
      <c r="C7307" s="103"/>
      <c r="G7307" s="105"/>
      <c r="H7307" s="105"/>
      <c r="I7307" s="105"/>
      <c r="L7307" s="105"/>
      <c r="M7307" s="105"/>
      <c r="N7307" s="105"/>
      <c r="O7307" s="105"/>
    </row>
    <row r="7308" spans="3:15" ht="12.75">
      <c r="C7308" s="103"/>
      <c r="G7308" s="105"/>
      <c r="H7308" s="105"/>
      <c r="I7308" s="105"/>
      <c r="L7308" s="105"/>
      <c r="M7308" s="105"/>
      <c r="N7308" s="105"/>
      <c r="O7308" s="105"/>
    </row>
    <row r="7309" spans="3:15" ht="12.75">
      <c r="C7309" s="103"/>
      <c r="G7309" s="105"/>
      <c r="H7309" s="105"/>
      <c r="I7309" s="105"/>
      <c r="L7309" s="105"/>
      <c r="M7309" s="105"/>
      <c r="N7309" s="105"/>
      <c r="O7309" s="105"/>
    </row>
    <row r="7310" spans="3:15" ht="12.75">
      <c r="C7310" s="103"/>
      <c r="G7310" s="105"/>
      <c r="H7310" s="105"/>
      <c r="I7310" s="105"/>
      <c r="L7310" s="105"/>
      <c r="M7310" s="105"/>
      <c r="N7310" s="105"/>
      <c r="O7310" s="105"/>
    </row>
    <row r="7311" spans="3:15" ht="12.75">
      <c r="C7311" s="103"/>
      <c r="G7311" s="105"/>
      <c r="H7311" s="105"/>
      <c r="I7311" s="105"/>
      <c r="L7311" s="105"/>
      <c r="M7311" s="105"/>
      <c r="N7311" s="105"/>
      <c r="O7311" s="105"/>
    </row>
    <row r="7312" spans="3:15" ht="12.75">
      <c r="C7312" s="103"/>
      <c r="G7312" s="105"/>
      <c r="H7312" s="105"/>
      <c r="I7312" s="105"/>
      <c r="L7312" s="105"/>
      <c r="M7312" s="105"/>
      <c r="N7312" s="105"/>
      <c r="O7312" s="105"/>
    </row>
    <row r="7313" ht="12.75">
      <c r="C7313" s="103"/>
    </row>
    <row r="7314" spans="3:15" ht="12.75">
      <c r="C7314" s="103"/>
      <c r="G7314" s="105"/>
      <c r="H7314" s="105"/>
      <c r="I7314" s="105"/>
      <c r="L7314" s="105"/>
      <c r="M7314" s="105"/>
      <c r="N7314" s="105"/>
      <c r="O7314" s="105"/>
    </row>
    <row r="7315" spans="3:15" ht="12.75">
      <c r="C7315" s="103"/>
      <c r="F7315" s="105"/>
      <c r="G7315" s="105"/>
      <c r="H7315" s="105"/>
      <c r="I7315" s="105"/>
      <c r="K7315" s="105"/>
      <c r="L7315" s="105"/>
      <c r="M7315" s="105"/>
      <c r="N7315" s="105"/>
      <c r="O7315" s="105"/>
    </row>
    <row r="7316" spans="3:15" ht="12.75">
      <c r="C7316" s="103"/>
      <c r="E7316" s="105"/>
      <c r="F7316" s="105"/>
      <c r="G7316" s="105"/>
      <c r="H7316" s="105"/>
      <c r="I7316" s="105"/>
      <c r="J7316" s="105"/>
      <c r="K7316" s="105"/>
      <c r="L7316" s="105"/>
      <c r="M7316" s="105"/>
      <c r="N7316" s="105"/>
      <c r="O7316" s="105"/>
    </row>
    <row r="7317" spans="3:15" ht="12.75">
      <c r="C7317" s="103"/>
      <c r="E7317" s="105"/>
      <c r="F7317" s="105"/>
      <c r="G7317" s="105"/>
      <c r="H7317" s="105"/>
      <c r="I7317" s="105"/>
      <c r="J7317" s="105"/>
      <c r="K7317" s="105"/>
      <c r="L7317" s="105"/>
      <c r="M7317" s="105"/>
      <c r="N7317" s="105"/>
      <c r="O7317" s="105"/>
    </row>
    <row r="7318" spans="3:15" ht="12.75">
      <c r="C7318" s="103"/>
      <c r="E7318" s="105"/>
      <c r="F7318" s="105"/>
      <c r="G7318" s="105"/>
      <c r="H7318" s="105"/>
      <c r="I7318" s="105"/>
      <c r="J7318" s="105"/>
      <c r="K7318" s="105"/>
      <c r="L7318" s="105"/>
      <c r="M7318" s="105"/>
      <c r="N7318" s="105"/>
      <c r="O7318" s="105"/>
    </row>
    <row r="7319" spans="3:15" ht="12.75">
      <c r="C7319" s="103"/>
      <c r="E7319" s="105"/>
      <c r="F7319" s="105"/>
      <c r="G7319" s="105"/>
      <c r="H7319" s="105"/>
      <c r="I7319" s="105"/>
      <c r="J7319" s="105"/>
      <c r="K7319" s="105"/>
      <c r="L7319" s="105"/>
      <c r="M7319" s="105"/>
      <c r="N7319" s="105"/>
      <c r="O7319" s="105"/>
    </row>
    <row r="7320" ht="12.75">
      <c r="C7320" s="103"/>
    </row>
    <row r="7321" spans="3:10" ht="12.75">
      <c r="C7321" s="103"/>
      <c r="H7321" s="105"/>
      <c r="I7321" s="105"/>
      <c r="J7321" s="105"/>
    </row>
    <row r="7322" ht="12.75">
      <c r="C7322" s="103"/>
    </row>
    <row r="7323" spans="3:10" ht="12.75">
      <c r="C7323" s="103"/>
      <c r="H7323" s="105"/>
      <c r="I7323" s="105"/>
      <c r="J7323" s="105"/>
    </row>
    <row r="7324" spans="3:10" ht="12.75">
      <c r="C7324" s="103"/>
      <c r="H7324" s="105"/>
      <c r="I7324" s="105"/>
      <c r="J7324" s="105"/>
    </row>
    <row r="7325" spans="3:10" ht="12.75">
      <c r="C7325" s="103"/>
      <c r="H7325" s="105"/>
      <c r="I7325" s="105"/>
      <c r="J7325" s="105"/>
    </row>
    <row r="7326" ht="12.75">
      <c r="C7326" s="103"/>
    </row>
    <row r="7327" ht="12.75">
      <c r="C7327" s="103"/>
    </row>
    <row r="7328" ht="12.75">
      <c r="C7328" s="103"/>
    </row>
    <row r="7329" ht="12.75">
      <c r="C7329" s="103"/>
    </row>
    <row r="7330" ht="12.75">
      <c r="C7330" s="103"/>
    </row>
    <row r="7331" ht="12.75">
      <c r="C7331" s="103"/>
    </row>
    <row r="7332" ht="12.75">
      <c r="C7332" s="103"/>
    </row>
    <row r="7333" ht="12.75">
      <c r="C7333" s="103"/>
    </row>
    <row r="7334" ht="12.75">
      <c r="C7334" s="103"/>
    </row>
    <row r="7335" ht="12.75">
      <c r="C7335" s="103"/>
    </row>
    <row r="7336" ht="12.75">
      <c r="C7336" s="103"/>
    </row>
    <row r="7337" ht="12.75">
      <c r="C7337" s="103"/>
    </row>
    <row r="7338" spans="3:6" ht="12.75">
      <c r="C7338" s="103"/>
      <c r="E7338" s="105"/>
      <c r="F7338" s="105"/>
    </row>
    <row r="7339" spans="3:6" ht="12.75">
      <c r="C7339" s="103"/>
      <c r="E7339" s="105"/>
      <c r="F7339" s="105"/>
    </row>
    <row r="7340" spans="3:6" ht="12.75">
      <c r="C7340" s="103"/>
      <c r="E7340" s="105"/>
      <c r="F7340" s="105"/>
    </row>
    <row r="7341" spans="3:6" ht="12.75">
      <c r="C7341" s="103"/>
      <c r="E7341" s="105"/>
      <c r="F7341" s="105"/>
    </row>
    <row r="7342" spans="3:6" ht="12.75">
      <c r="C7342" s="103"/>
      <c r="E7342" s="105"/>
      <c r="F7342" s="105"/>
    </row>
    <row r="7343" spans="3:6" ht="12.75">
      <c r="C7343" s="103"/>
      <c r="E7343" s="105"/>
      <c r="F7343" s="105"/>
    </row>
    <row r="7344" ht="12.75">
      <c r="C7344" s="103"/>
    </row>
    <row r="7345" spans="3:15" ht="12.75">
      <c r="C7345" s="103"/>
      <c r="I7345" s="105"/>
      <c r="N7345" s="105"/>
      <c r="O7345" s="105"/>
    </row>
    <row r="7346" spans="3:15" ht="12.75">
      <c r="C7346" s="103"/>
      <c r="I7346" s="105"/>
      <c r="N7346" s="105"/>
      <c r="O7346" s="105"/>
    </row>
    <row r="7347" spans="3:14" ht="12.75">
      <c r="C7347" s="103"/>
      <c r="H7347" s="105"/>
      <c r="I7347" s="105"/>
      <c r="M7347" s="105"/>
      <c r="N7347" s="105"/>
    </row>
    <row r="7348" spans="3:15" ht="12.75">
      <c r="C7348" s="103"/>
      <c r="I7348" s="105"/>
      <c r="N7348" s="105"/>
      <c r="O7348" s="105"/>
    </row>
    <row r="7349" spans="3:15" ht="12.75">
      <c r="C7349" s="103"/>
      <c r="I7349" s="105"/>
      <c r="N7349" s="105"/>
      <c r="O7349" s="105"/>
    </row>
    <row r="7350" spans="3:15" ht="12.75">
      <c r="C7350" s="103"/>
      <c r="H7350" s="105"/>
      <c r="I7350" s="105"/>
      <c r="M7350" s="105"/>
      <c r="N7350" s="105"/>
      <c r="O7350" s="105"/>
    </row>
    <row r="7351" ht="12.75">
      <c r="C7351" s="103"/>
    </row>
    <row r="7352" spans="3:15" ht="12.75">
      <c r="C7352" s="103"/>
      <c r="I7352" s="105"/>
      <c r="N7352" s="105"/>
      <c r="O7352" s="105"/>
    </row>
    <row r="7353" spans="3:15" ht="12.75">
      <c r="C7353" s="103"/>
      <c r="G7353" s="105"/>
      <c r="I7353" s="105"/>
      <c r="L7353" s="105"/>
      <c r="M7353" s="105"/>
      <c r="N7353" s="105"/>
      <c r="O7353" s="105"/>
    </row>
    <row r="7354" spans="3:14" ht="12.75">
      <c r="C7354" s="103"/>
      <c r="F7354" s="105"/>
      <c r="G7354" s="105"/>
      <c r="H7354" s="105"/>
      <c r="I7354" s="105"/>
      <c r="J7354" s="105"/>
      <c r="K7354" s="105"/>
      <c r="L7354" s="105"/>
      <c r="M7354" s="105"/>
      <c r="N7354" s="105"/>
    </row>
    <row r="7355" spans="3:15" ht="12.75">
      <c r="C7355" s="103"/>
      <c r="F7355" s="105"/>
      <c r="G7355" s="105"/>
      <c r="H7355" s="105"/>
      <c r="I7355" s="105"/>
      <c r="K7355" s="105"/>
      <c r="L7355" s="105"/>
      <c r="M7355" s="105"/>
      <c r="N7355" s="105"/>
      <c r="O7355" s="105"/>
    </row>
    <row r="7356" spans="3:15" ht="12.75">
      <c r="C7356" s="103"/>
      <c r="G7356" s="105"/>
      <c r="I7356" s="105"/>
      <c r="K7356" s="105"/>
      <c r="L7356" s="105"/>
      <c r="M7356" s="105"/>
      <c r="N7356" s="105"/>
      <c r="O7356" s="105"/>
    </row>
    <row r="7357" spans="3:15" ht="12.75">
      <c r="C7357" s="103"/>
      <c r="F7357" s="105"/>
      <c r="G7357" s="105"/>
      <c r="H7357" s="105"/>
      <c r="I7357" s="105"/>
      <c r="J7357" s="105"/>
      <c r="K7357" s="105"/>
      <c r="L7357" s="105"/>
      <c r="M7357" s="105"/>
      <c r="N7357" s="105"/>
      <c r="O7357" s="105"/>
    </row>
    <row r="7358" ht="12.75">
      <c r="C7358" s="103"/>
    </row>
    <row r="7359" spans="3:10" ht="12.75">
      <c r="C7359" s="103"/>
      <c r="H7359" s="105"/>
      <c r="I7359" s="105"/>
      <c r="J7359" s="105"/>
    </row>
    <row r="7360" ht="12.75">
      <c r="C7360" s="103"/>
    </row>
    <row r="7361" spans="3:9" ht="12.75">
      <c r="C7361" s="103"/>
      <c r="H7361" s="105"/>
      <c r="I7361" s="105"/>
    </row>
    <row r="7362" spans="3:10" ht="12.75">
      <c r="C7362" s="103"/>
      <c r="H7362" s="105"/>
      <c r="I7362" s="105"/>
      <c r="J7362" s="105"/>
    </row>
    <row r="7363" spans="3:10" ht="12.75">
      <c r="C7363" s="103"/>
      <c r="H7363" s="105"/>
      <c r="I7363" s="105"/>
      <c r="J7363" s="105"/>
    </row>
    <row r="7364" ht="12.75">
      <c r="C7364" s="103"/>
    </row>
    <row r="7365" ht="12.75">
      <c r="C7365" s="103"/>
    </row>
    <row r="7366" ht="12.75">
      <c r="C7366" s="103"/>
    </row>
    <row r="7367" ht="12.75">
      <c r="C7367" s="103"/>
    </row>
    <row r="7368" ht="12.75">
      <c r="C7368" s="103"/>
    </row>
    <row r="7369" ht="12.75">
      <c r="C7369" s="103"/>
    </row>
    <row r="7370" ht="12.75">
      <c r="C7370" s="103"/>
    </row>
    <row r="7371" ht="12.75">
      <c r="C7371" s="103"/>
    </row>
    <row r="7372" ht="12.75">
      <c r="C7372" s="103"/>
    </row>
    <row r="7373" ht="12.75">
      <c r="C7373" s="103"/>
    </row>
    <row r="7374" ht="12.75">
      <c r="C7374" s="103"/>
    </row>
    <row r="7375" ht="12.75">
      <c r="C7375" s="103"/>
    </row>
    <row r="7376" spans="3:6" ht="12.75">
      <c r="C7376" s="103"/>
      <c r="E7376" s="105"/>
      <c r="F7376" s="105"/>
    </row>
    <row r="7377" spans="3:6" ht="12.75">
      <c r="C7377" s="103"/>
      <c r="E7377" s="105"/>
      <c r="F7377" s="105"/>
    </row>
    <row r="7378" spans="3:6" ht="12.75">
      <c r="C7378" s="103"/>
      <c r="E7378" s="105"/>
      <c r="F7378" s="105"/>
    </row>
    <row r="7379" spans="3:6" ht="12.75">
      <c r="C7379" s="103"/>
      <c r="E7379" s="105"/>
      <c r="F7379" s="105"/>
    </row>
    <row r="7380" spans="3:6" ht="12.75">
      <c r="C7380" s="103"/>
      <c r="E7380" s="105"/>
      <c r="F7380" s="105"/>
    </row>
    <row r="7381" spans="3:6" ht="12.75">
      <c r="C7381" s="103"/>
      <c r="E7381" s="105"/>
      <c r="F7381" s="105"/>
    </row>
    <row r="7382" ht="12.75">
      <c r="C7382" s="103"/>
    </row>
    <row r="7383" spans="3:15" ht="12.75">
      <c r="C7383" s="103"/>
      <c r="G7383" s="105"/>
      <c r="H7383" s="105"/>
      <c r="I7383" s="105"/>
      <c r="L7383" s="105"/>
      <c r="M7383" s="105"/>
      <c r="N7383" s="105"/>
      <c r="O7383" s="105"/>
    </row>
    <row r="7384" spans="3:15" ht="12.75">
      <c r="C7384" s="103"/>
      <c r="G7384" s="105"/>
      <c r="H7384" s="105"/>
      <c r="I7384" s="105"/>
      <c r="L7384" s="105"/>
      <c r="M7384" s="105"/>
      <c r="N7384" s="105"/>
      <c r="O7384" s="105"/>
    </row>
    <row r="7385" spans="3:15" ht="12.75">
      <c r="C7385" s="103"/>
      <c r="G7385" s="105"/>
      <c r="H7385" s="105"/>
      <c r="I7385" s="105"/>
      <c r="L7385" s="105"/>
      <c r="M7385" s="105"/>
      <c r="N7385" s="105"/>
      <c r="O7385" s="105"/>
    </row>
    <row r="7386" spans="3:15" ht="12.75">
      <c r="C7386" s="103"/>
      <c r="E7386" s="105"/>
      <c r="G7386" s="105"/>
      <c r="H7386" s="105"/>
      <c r="I7386" s="105"/>
      <c r="J7386" s="105"/>
      <c r="L7386" s="105"/>
      <c r="M7386" s="105"/>
      <c r="N7386" s="105"/>
      <c r="O7386" s="105"/>
    </row>
    <row r="7387" spans="3:15" ht="12.75">
      <c r="C7387" s="103"/>
      <c r="I7387" s="105"/>
      <c r="N7387" s="105"/>
      <c r="O7387" s="105"/>
    </row>
    <row r="7388" spans="3:15" ht="12.75">
      <c r="C7388" s="103"/>
      <c r="E7388" s="105"/>
      <c r="G7388" s="105"/>
      <c r="H7388" s="105"/>
      <c r="I7388" s="105"/>
      <c r="J7388" s="105"/>
      <c r="L7388" s="105"/>
      <c r="M7388" s="105"/>
      <c r="N7388" s="105"/>
      <c r="O7388" s="105"/>
    </row>
    <row r="7389" ht="12.75">
      <c r="C7389" s="103"/>
    </row>
    <row r="7390" spans="3:15" ht="12.75">
      <c r="C7390" s="103"/>
      <c r="G7390" s="105"/>
      <c r="H7390" s="105"/>
      <c r="I7390" s="105"/>
      <c r="L7390" s="105"/>
      <c r="M7390" s="105"/>
      <c r="N7390" s="105"/>
      <c r="O7390" s="105"/>
    </row>
    <row r="7391" spans="3:15" ht="12.75">
      <c r="C7391" s="103"/>
      <c r="F7391" s="105"/>
      <c r="G7391" s="105"/>
      <c r="H7391" s="105"/>
      <c r="I7391" s="105"/>
      <c r="K7391" s="105"/>
      <c r="L7391" s="105"/>
      <c r="M7391" s="105"/>
      <c r="N7391" s="105"/>
      <c r="O7391" s="105"/>
    </row>
    <row r="7392" spans="3:15" ht="12.75">
      <c r="C7392" s="103"/>
      <c r="E7392" s="105"/>
      <c r="F7392" s="105"/>
      <c r="G7392" s="105"/>
      <c r="H7392" s="105"/>
      <c r="I7392" s="105"/>
      <c r="J7392" s="105"/>
      <c r="K7392" s="105"/>
      <c r="L7392" s="105"/>
      <c r="M7392" s="105"/>
      <c r="N7392" s="105"/>
      <c r="O7392" s="105"/>
    </row>
    <row r="7393" spans="3:15" ht="12.75">
      <c r="C7393" s="103"/>
      <c r="E7393" s="105"/>
      <c r="F7393" s="105"/>
      <c r="G7393" s="105"/>
      <c r="H7393" s="105"/>
      <c r="I7393" s="105"/>
      <c r="J7393" s="105"/>
      <c r="K7393" s="105"/>
      <c r="L7393" s="105"/>
      <c r="M7393" s="105"/>
      <c r="N7393" s="105"/>
      <c r="O7393" s="105"/>
    </row>
    <row r="7394" spans="3:15" ht="12.75">
      <c r="C7394" s="103"/>
      <c r="F7394" s="105"/>
      <c r="G7394" s="105"/>
      <c r="H7394" s="105"/>
      <c r="I7394" s="105"/>
      <c r="K7394" s="105"/>
      <c r="L7394" s="105"/>
      <c r="M7394" s="105"/>
      <c r="N7394" s="105"/>
      <c r="O7394" s="105"/>
    </row>
    <row r="7395" spans="3:15" ht="12.75">
      <c r="C7395" s="103"/>
      <c r="E7395" s="105"/>
      <c r="F7395" s="105"/>
      <c r="G7395" s="105"/>
      <c r="H7395" s="105"/>
      <c r="I7395" s="105"/>
      <c r="J7395" s="105"/>
      <c r="K7395" s="105"/>
      <c r="L7395" s="105"/>
      <c r="M7395" s="105"/>
      <c r="N7395" s="105"/>
      <c r="O7395" s="105"/>
    </row>
    <row r="7396" ht="12.75">
      <c r="C7396" s="103"/>
    </row>
    <row r="7397" spans="3:10" ht="12.75">
      <c r="C7397" s="103"/>
      <c r="H7397" s="105"/>
      <c r="I7397" s="105"/>
      <c r="J7397" s="105"/>
    </row>
    <row r="7398" ht="12.75">
      <c r="C7398" s="103"/>
    </row>
    <row r="7399" spans="3:10" ht="12.75">
      <c r="C7399" s="103"/>
      <c r="H7399" s="105"/>
      <c r="I7399" s="105"/>
      <c r="J7399" s="105"/>
    </row>
    <row r="7400" spans="3:10" ht="12.75">
      <c r="C7400" s="103"/>
      <c r="H7400" s="105"/>
      <c r="I7400" s="105"/>
      <c r="J7400" s="105"/>
    </row>
    <row r="7401" spans="3:10" ht="12.75">
      <c r="C7401" s="103"/>
      <c r="H7401" s="105"/>
      <c r="I7401" s="105"/>
      <c r="J7401" s="105"/>
    </row>
    <row r="7402" ht="12.75">
      <c r="C7402" s="103"/>
    </row>
    <row r="7403" ht="12.75">
      <c r="C7403" s="103"/>
    </row>
    <row r="7404" ht="12.75">
      <c r="C7404" s="103"/>
    </row>
    <row r="7405" ht="12.75">
      <c r="C7405" s="103"/>
    </row>
    <row r="7406" ht="12.75">
      <c r="C7406" s="103"/>
    </row>
    <row r="7407" ht="12.75">
      <c r="C7407" s="103"/>
    </row>
    <row r="7408" ht="12.75">
      <c r="C7408" s="103"/>
    </row>
    <row r="7409" ht="12.75">
      <c r="C7409" s="103"/>
    </row>
    <row r="7410" ht="12.75">
      <c r="C7410" s="103"/>
    </row>
    <row r="7411" ht="12.75">
      <c r="C7411" s="103"/>
    </row>
    <row r="7412" ht="12.75">
      <c r="C7412" s="103"/>
    </row>
    <row r="7413" ht="12.75">
      <c r="C7413" s="103"/>
    </row>
    <row r="7414" spans="3:6" ht="12.75">
      <c r="C7414" s="103"/>
      <c r="E7414" s="105"/>
      <c r="F7414" s="105"/>
    </row>
    <row r="7415" spans="3:6" ht="12.75">
      <c r="C7415" s="103"/>
      <c r="E7415" s="105"/>
      <c r="F7415" s="105"/>
    </row>
    <row r="7416" spans="3:6" ht="12.75">
      <c r="C7416" s="103"/>
      <c r="E7416" s="105"/>
      <c r="F7416" s="105"/>
    </row>
    <row r="7417" spans="3:6" ht="12.75">
      <c r="C7417" s="103"/>
      <c r="E7417" s="105"/>
      <c r="F7417" s="105"/>
    </row>
    <row r="7418" spans="3:6" ht="12.75">
      <c r="C7418" s="103"/>
      <c r="E7418" s="105"/>
      <c r="F7418" s="105"/>
    </row>
    <row r="7419" spans="3:6" ht="12.75">
      <c r="C7419" s="103"/>
      <c r="E7419" s="105"/>
      <c r="F7419" s="105"/>
    </row>
    <row r="7420" ht="12.75">
      <c r="C7420" s="103"/>
    </row>
    <row r="7421" spans="3:15" ht="12.75">
      <c r="C7421" s="103"/>
      <c r="G7421" s="105"/>
      <c r="H7421" s="105"/>
      <c r="I7421" s="105"/>
      <c r="L7421" s="105"/>
      <c r="M7421" s="105"/>
      <c r="N7421" s="105"/>
      <c r="O7421" s="105"/>
    </row>
    <row r="7422" spans="3:15" ht="12.75">
      <c r="C7422" s="103"/>
      <c r="G7422" s="105"/>
      <c r="H7422" s="105"/>
      <c r="I7422" s="105"/>
      <c r="L7422" s="105"/>
      <c r="M7422" s="105"/>
      <c r="N7422" s="105"/>
      <c r="O7422" s="105"/>
    </row>
    <row r="7423" spans="3:15" ht="12.75">
      <c r="C7423" s="103"/>
      <c r="G7423" s="105"/>
      <c r="H7423" s="105"/>
      <c r="I7423" s="105"/>
      <c r="L7423" s="105"/>
      <c r="M7423" s="105"/>
      <c r="N7423" s="105"/>
      <c r="O7423" s="105"/>
    </row>
    <row r="7424" spans="3:15" ht="12.75">
      <c r="C7424" s="103"/>
      <c r="G7424" s="105"/>
      <c r="H7424" s="105"/>
      <c r="I7424" s="105"/>
      <c r="L7424" s="105"/>
      <c r="M7424" s="105"/>
      <c r="N7424" s="105"/>
      <c r="O7424" s="105"/>
    </row>
    <row r="7425" spans="3:15" ht="12.75">
      <c r="C7425" s="103"/>
      <c r="E7425" s="105"/>
      <c r="G7425" s="105"/>
      <c r="H7425" s="105"/>
      <c r="I7425" s="105"/>
      <c r="J7425" s="105"/>
      <c r="L7425" s="105"/>
      <c r="M7425" s="105"/>
      <c r="N7425" s="105"/>
      <c r="O7425" s="105"/>
    </row>
    <row r="7426" spans="3:15" ht="12.75">
      <c r="C7426" s="103"/>
      <c r="E7426" s="105"/>
      <c r="G7426" s="105"/>
      <c r="H7426" s="105"/>
      <c r="I7426" s="105"/>
      <c r="J7426" s="105"/>
      <c r="L7426" s="105"/>
      <c r="M7426" s="105"/>
      <c r="N7426" s="105"/>
      <c r="O7426" s="105"/>
    </row>
    <row r="7427" ht="12.75">
      <c r="C7427" s="103"/>
    </row>
    <row r="7428" spans="3:15" ht="12.75">
      <c r="C7428" s="103"/>
      <c r="G7428" s="105"/>
      <c r="H7428" s="105"/>
      <c r="I7428" s="105"/>
      <c r="L7428" s="105"/>
      <c r="M7428" s="105"/>
      <c r="N7428" s="105"/>
      <c r="O7428" s="105"/>
    </row>
    <row r="7429" spans="3:15" ht="12.75">
      <c r="C7429" s="103"/>
      <c r="F7429" s="105"/>
      <c r="G7429" s="105"/>
      <c r="H7429" s="105"/>
      <c r="I7429" s="105"/>
      <c r="K7429" s="105"/>
      <c r="L7429" s="105"/>
      <c r="M7429" s="105"/>
      <c r="N7429" s="105"/>
      <c r="O7429" s="105"/>
    </row>
    <row r="7430" spans="3:15" ht="12.75">
      <c r="C7430" s="103"/>
      <c r="E7430" s="105"/>
      <c r="F7430" s="105"/>
      <c r="G7430" s="105"/>
      <c r="H7430" s="105"/>
      <c r="I7430" s="105"/>
      <c r="J7430" s="105"/>
      <c r="K7430" s="105"/>
      <c r="L7430" s="105"/>
      <c r="M7430" s="105"/>
      <c r="N7430" s="105"/>
      <c r="O7430" s="105"/>
    </row>
    <row r="7431" spans="3:15" ht="12.75">
      <c r="C7431" s="103"/>
      <c r="E7431" s="105"/>
      <c r="F7431" s="105"/>
      <c r="G7431" s="105"/>
      <c r="H7431" s="105"/>
      <c r="I7431" s="105"/>
      <c r="J7431" s="105"/>
      <c r="K7431" s="105"/>
      <c r="L7431" s="105"/>
      <c r="M7431" s="105"/>
      <c r="N7431" s="105"/>
      <c r="O7431" s="105"/>
    </row>
    <row r="7432" spans="3:15" ht="12.75">
      <c r="C7432" s="103"/>
      <c r="E7432" s="105"/>
      <c r="F7432" s="105"/>
      <c r="G7432" s="105"/>
      <c r="H7432" s="105"/>
      <c r="I7432" s="105"/>
      <c r="J7432" s="105"/>
      <c r="K7432" s="105"/>
      <c r="L7432" s="105"/>
      <c r="M7432" s="105"/>
      <c r="N7432" s="105"/>
      <c r="O7432" s="105"/>
    </row>
    <row r="7433" spans="3:15" ht="12.75">
      <c r="C7433" s="103"/>
      <c r="E7433" s="105"/>
      <c r="F7433" s="105"/>
      <c r="G7433" s="105"/>
      <c r="H7433" s="105"/>
      <c r="I7433" s="105"/>
      <c r="J7433" s="105"/>
      <c r="K7433" s="105"/>
      <c r="L7433" s="105"/>
      <c r="M7433" s="105"/>
      <c r="N7433" s="105"/>
      <c r="O7433" s="105"/>
    </row>
    <row r="7434" ht="12.75">
      <c r="C7434" s="103"/>
    </row>
    <row r="7435" spans="3:10" ht="12.75">
      <c r="C7435" s="103"/>
      <c r="H7435" s="105"/>
      <c r="I7435" s="105"/>
      <c r="J7435" s="105"/>
    </row>
    <row r="7436" ht="12.75">
      <c r="C7436" s="103"/>
    </row>
    <row r="7437" spans="3:10" ht="12.75">
      <c r="C7437" s="103"/>
      <c r="H7437" s="105"/>
      <c r="I7437" s="105"/>
      <c r="J7437" s="105"/>
    </row>
    <row r="7438" spans="3:10" ht="12.75">
      <c r="C7438" s="103"/>
      <c r="H7438" s="105"/>
      <c r="I7438" s="105"/>
      <c r="J7438" s="105"/>
    </row>
    <row r="7439" spans="3:10" ht="12.75">
      <c r="C7439" s="103"/>
      <c r="H7439" s="105"/>
      <c r="I7439" s="105"/>
      <c r="J7439" s="105"/>
    </row>
    <row r="7440" ht="12.75">
      <c r="C7440" s="103"/>
    </row>
    <row r="7441" ht="12.75">
      <c r="C7441" s="103"/>
    </row>
    <row r="7442" ht="12.75">
      <c r="C7442" s="103"/>
    </row>
    <row r="7443" ht="12.75">
      <c r="C7443" s="103"/>
    </row>
    <row r="7444" ht="12.75">
      <c r="C7444" s="103"/>
    </row>
    <row r="7445" ht="12.75">
      <c r="C7445" s="103"/>
    </row>
    <row r="7446" ht="12.75">
      <c r="C7446" s="103"/>
    </row>
    <row r="7447" ht="12.75">
      <c r="C7447" s="103"/>
    </row>
    <row r="7448" ht="12.75">
      <c r="C7448" s="103"/>
    </row>
    <row r="7449" ht="12.75">
      <c r="C7449" s="103"/>
    </row>
    <row r="7450" ht="12.75">
      <c r="C7450" s="103"/>
    </row>
    <row r="7451" ht="12.75">
      <c r="C7451" s="103"/>
    </row>
    <row r="7452" spans="3:6" ht="12.75">
      <c r="C7452" s="103"/>
      <c r="E7452" s="105"/>
      <c r="F7452" s="105"/>
    </row>
    <row r="7453" spans="3:6" ht="12.75">
      <c r="C7453" s="103"/>
      <c r="E7453" s="105"/>
      <c r="F7453" s="105"/>
    </row>
    <row r="7454" spans="3:6" ht="12.75">
      <c r="C7454" s="103"/>
      <c r="E7454" s="105"/>
      <c r="F7454" s="105"/>
    </row>
    <row r="7455" spans="3:6" ht="12.75">
      <c r="C7455" s="103"/>
      <c r="E7455" s="105"/>
      <c r="F7455" s="105"/>
    </row>
    <row r="7456" spans="3:6" ht="12.75">
      <c r="C7456" s="103"/>
      <c r="E7456" s="105"/>
      <c r="F7456" s="105"/>
    </row>
    <row r="7457" spans="3:6" ht="12.75">
      <c r="C7457" s="103"/>
      <c r="E7457" s="105"/>
      <c r="F7457" s="105"/>
    </row>
    <row r="7458" ht="12.75">
      <c r="C7458" s="103"/>
    </row>
    <row r="7459" spans="3:15" ht="12.75">
      <c r="C7459" s="103"/>
      <c r="E7459" s="105"/>
      <c r="G7459" s="105"/>
      <c r="H7459" s="105"/>
      <c r="I7459" s="105"/>
      <c r="L7459" s="105"/>
      <c r="M7459" s="105"/>
      <c r="N7459" s="105"/>
      <c r="O7459" s="105"/>
    </row>
    <row r="7460" spans="3:15" ht="12.75">
      <c r="C7460" s="103"/>
      <c r="I7460" s="105"/>
      <c r="N7460" s="105"/>
      <c r="O7460" s="105"/>
    </row>
    <row r="7461" spans="3:15" ht="12.75">
      <c r="C7461" s="103"/>
      <c r="G7461" s="105"/>
      <c r="I7461" s="105"/>
      <c r="L7461" s="105"/>
      <c r="N7461" s="105"/>
      <c r="O7461" s="105"/>
    </row>
    <row r="7462" spans="3:15" ht="12.75">
      <c r="C7462" s="103"/>
      <c r="G7462" s="105"/>
      <c r="H7462" s="105"/>
      <c r="I7462" s="105"/>
      <c r="L7462" s="105"/>
      <c r="M7462" s="105"/>
      <c r="N7462" s="105"/>
      <c r="O7462" s="105"/>
    </row>
    <row r="7463" spans="3:15" ht="12.75">
      <c r="C7463" s="103"/>
      <c r="G7463" s="105"/>
      <c r="H7463" s="105"/>
      <c r="I7463" s="105"/>
      <c r="L7463" s="105"/>
      <c r="M7463" s="105"/>
      <c r="N7463" s="105"/>
      <c r="O7463" s="105"/>
    </row>
    <row r="7464" spans="3:15" ht="12.75">
      <c r="C7464" s="103"/>
      <c r="E7464" s="105"/>
      <c r="G7464" s="105"/>
      <c r="H7464" s="105"/>
      <c r="I7464" s="105"/>
      <c r="L7464" s="105"/>
      <c r="M7464" s="105"/>
      <c r="N7464" s="105"/>
      <c r="O7464" s="105"/>
    </row>
    <row r="7465" ht="12.75">
      <c r="C7465" s="103"/>
    </row>
    <row r="7466" spans="3:15" ht="12.75">
      <c r="C7466" s="103"/>
      <c r="E7466" s="105"/>
      <c r="G7466" s="105"/>
      <c r="H7466" s="105"/>
      <c r="I7466" s="105"/>
      <c r="L7466" s="105"/>
      <c r="M7466" s="105"/>
      <c r="N7466" s="105"/>
      <c r="O7466" s="105"/>
    </row>
    <row r="7467" spans="3:15" ht="12.75">
      <c r="C7467" s="103"/>
      <c r="G7467" s="105"/>
      <c r="I7467" s="105"/>
      <c r="L7467" s="105"/>
      <c r="M7467" s="105"/>
      <c r="N7467" s="105"/>
      <c r="O7467" s="105"/>
    </row>
    <row r="7468" spans="3:15" ht="12.75">
      <c r="C7468" s="103"/>
      <c r="E7468" s="105"/>
      <c r="F7468" s="105"/>
      <c r="G7468" s="105"/>
      <c r="H7468" s="105"/>
      <c r="I7468" s="105"/>
      <c r="J7468" s="105"/>
      <c r="K7468" s="105"/>
      <c r="L7468" s="105"/>
      <c r="M7468" s="105"/>
      <c r="N7468" s="105"/>
      <c r="O7468" s="105"/>
    </row>
    <row r="7469" spans="3:15" ht="12.75">
      <c r="C7469" s="103"/>
      <c r="E7469" s="105"/>
      <c r="F7469" s="105"/>
      <c r="G7469" s="105"/>
      <c r="H7469" s="105"/>
      <c r="I7469" s="105"/>
      <c r="K7469" s="105"/>
      <c r="L7469" s="105"/>
      <c r="M7469" s="105"/>
      <c r="N7469" s="105"/>
      <c r="O7469" s="105"/>
    </row>
    <row r="7470" spans="3:15" ht="12.75">
      <c r="C7470" s="103"/>
      <c r="E7470" s="105"/>
      <c r="F7470" s="105"/>
      <c r="G7470" s="105"/>
      <c r="H7470" s="105"/>
      <c r="I7470" s="105"/>
      <c r="J7470" s="105"/>
      <c r="K7470" s="105"/>
      <c r="L7470" s="105"/>
      <c r="M7470" s="105"/>
      <c r="N7470" s="105"/>
      <c r="O7470" s="105"/>
    </row>
    <row r="7471" spans="3:15" ht="12.75">
      <c r="C7471" s="103"/>
      <c r="E7471" s="105"/>
      <c r="F7471" s="105"/>
      <c r="G7471" s="105"/>
      <c r="H7471" s="105"/>
      <c r="I7471" s="105"/>
      <c r="J7471" s="105"/>
      <c r="K7471" s="105"/>
      <c r="L7471" s="105"/>
      <c r="M7471" s="105"/>
      <c r="N7471" s="105"/>
      <c r="O7471" s="105"/>
    </row>
    <row r="7472" ht="12.75">
      <c r="C7472" s="103"/>
    </row>
    <row r="7473" spans="3:10" ht="12.75">
      <c r="C7473" s="103"/>
      <c r="H7473" s="105"/>
      <c r="I7473" s="105"/>
      <c r="J7473" s="105"/>
    </row>
    <row r="7474" ht="12.75">
      <c r="C7474" s="103"/>
    </row>
    <row r="7475" spans="3:10" ht="12.75">
      <c r="C7475" s="103"/>
      <c r="H7475" s="105"/>
      <c r="I7475" s="105"/>
      <c r="J7475" s="105"/>
    </row>
    <row r="7476" spans="3:10" ht="12.75">
      <c r="C7476" s="103"/>
      <c r="H7476" s="105"/>
      <c r="I7476" s="105"/>
      <c r="J7476" s="105"/>
    </row>
    <row r="7477" spans="3:10" ht="12.75">
      <c r="C7477" s="103"/>
      <c r="H7477" s="105"/>
      <c r="I7477" s="105"/>
      <c r="J7477" s="105"/>
    </row>
    <row r="7478" ht="12.75">
      <c r="C7478" s="103"/>
    </row>
    <row r="7479" ht="12.75">
      <c r="C7479" s="103"/>
    </row>
    <row r="7480" ht="12.75">
      <c r="C7480" s="103"/>
    </row>
    <row r="7481" ht="12.75">
      <c r="C7481" s="103"/>
    </row>
    <row r="7482" ht="12.75">
      <c r="C7482" s="103"/>
    </row>
    <row r="7483" ht="12.75">
      <c r="C7483" s="103"/>
    </row>
    <row r="7484" ht="12.75">
      <c r="C7484" s="103"/>
    </row>
    <row r="7485" ht="12.75">
      <c r="C7485" s="103"/>
    </row>
    <row r="7486" ht="12.75">
      <c r="C7486" s="103"/>
    </row>
    <row r="7487" ht="12.75">
      <c r="C7487" s="103"/>
    </row>
    <row r="7488" ht="12.75">
      <c r="C7488" s="103"/>
    </row>
    <row r="7489" ht="12.75">
      <c r="C7489" s="103"/>
    </row>
    <row r="7490" ht="12.75">
      <c r="C7490" s="103"/>
    </row>
    <row r="7491" spans="3:6" ht="12.75">
      <c r="C7491" s="103"/>
      <c r="F7491" s="105"/>
    </row>
    <row r="7492" spans="3:6" ht="12.75">
      <c r="C7492" s="103"/>
      <c r="F7492" s="105"/>
    </row>
    <row r="7493" spans="3:6" ht="12.75">
      <c r="C7493" s="103"/>
      <c r="F7493" s="105"/>
    </row>
    <row r="7494" ht="12.75">
      <c r="C7494" s="103"/>
    </row>
    <row r="7495" spans="3:6" ht="12.75">
      <c r="C7495" s="103"/>
      <c r="E7495" s="105"/>
      <c r="F7495" s="105"/>
    </row>
    <row r="7496" ht="12.75">
      <c r="C7496" s="103"/>
    </row>
    <row r="7497" ht="12.75">
      <c r="C7497" s="103"/>
    </row>
    <row r="7498" spans="3:13" ht="12.75">
      <c r="C7498" s="103"/>
      <c r="H7498" s="105"/>
      <c r="M7498" s="105"/>
    </row>
    <row r="7499" spans="3:15" ht="12.75">
      <c r="C7499" s="103"/>
      <c r="O7499" s="105"/>
    </row>
    <row r="7500" spans="3:13" ht="12.75">
      <c r="C7500" s="103"/>
      <c r="H7500" s="105"/>
      <c r="M7500" s="105"/>
    </row>
    <row r="7501" ht="12.75">
      <c r="C7501" s="103"/>
    </row>
    <row r="7502" spans="3:15" ht="12.75">
      <c r="C7502" s="103"/>
      <c r="H7502" s="105"/>
      <c r="M7502" s="105"/>
      <c r="O7502" s="105"/>
    </row>
    <row r="7503" ht="12.75">
      <c r="C7503" s="103"/>
    </row>
    <row r="7504" ht="12.75">
      <c r="C7504" s="103"/>
    </row>
    <row r="7505" spans="3:14" ht="12.75">
      <c r="C7505" s="103"/>
      <c r="G7505" s="105"/>
      <c r="H7505" s="105"/>
      <c r="I7505" s="105"/>
      <c r="L7505" s="105"/>
      <c r="M7505" s="105"/>
      <c r="N7505" s="105"/>
    </row>
    <row r="7506" spans="3:15" ht="12.75">
      <c r="C7506" s="103"/>
      <c r="O7506" s="105"/>
    </row>
    <row r="7507" spans="3:15" ht="12.75">
      <c r="C7507" s="103"/>
      <c r="G7507" s="105"/>
      <c r="H7507" s="105"/>
      <c r="L7507" s="105"/>
      <c r="M7507" s="105"/>
      <c r="N7507" s="105"/>
      <c r="O7507" s="105"/>
    </row>
    <row r="7508" spans="3:15" ht="12.75">
      <c r="C7508" s="103"/>
      <c r="O7508" s="105"/>
    </row>
    <row r="7509" spans="3:15" ht="12.75">
      <c r="C7509" s="103"/>
      <c r="G7509" s="105"/>
      <c r="H7509" s="105"/>
      <c r="I7509" s="105"/>
      <c r="L7509" s="105"/>
      <c r="M7509" s="105"/>
      <c r="N7509" s="105"/>
      <c r="O7509" s="105"/>
    </row>
    <row r="7510" ht="12.75">
      <c r="C7510" s="103"/>
    </row>
    <row r="7511" spans="3:10" ht="12.75">
      <c r="C7511" s="103"/>
      <c r="H7511" s="105"/>
      <c r="I7511" s="105"/>
      <c r="J7511" s="105"/>
    </row>
    <row r="7512" ht="12.75">
      <c r="C7512" s="103"/>
    </row>
    <row r="7513" spans="3:9" ht="12.75">
      <c r="C7513" s="103"/>
      <c r="H7513" s="105"/>
      <c r="I7513" s="105"/>
    </row>
    <row r="7514" spans="3:10" ht="12.75">
      <c r="C7514" s="103"/>
      <c r="H7514" s="105"/>
      <c r="I7514" s="105"/>
      <c r="J7514" s="105"/>
    </row>
    <row r="7515" spans="3:10" ht="12.75">
      <c r="C7515" s="103"/>
      <c r="H7515" s="105"/>
      <c r="I7515" s="105"/>
      <c r="J7515" s="105"/>
    </row>
    <row r="7516" ht="12.75">
      <c r="C7516" s="103"/>
    </row>
    <row r="7517" ht="12.75">
      <c r="C7517" s="103"/>
    </row>
    <row r="7518" ht="12.75">
      <c r="C7518" s="103"/>
    </row>
    <row r="7519" ht="12.75">
      <c r="C7519" s="103"/>
    </row>
    <row r="7520" ht="12.75">
      <c r="C7520" s="103"/>
    </row>
    <row r="7521" ht="12.75">
      <c r="C7521" s="103"/>
    </row>
    <row r="7522" ht="12.75">
      <c r="C7522" s="103"/>
    </row>
    <row r="7523" ht="12.75">
      <c r="C7523" s="103"/>
    </row>
    <row r="7524" ht="12.75">
      <c r="C7524" s="103"/>
    </row>
    <row r="7525" ht="12.75">
      <c r="C7525" s="103"/>
    </row>
    <row r="7526" ht="12.75">
      <c r="C7526" s="103"/>
    </row>
    <row r="7527" ht="12.75">
      <c r="C7527" s="103"/>
    </row>
    <row r="7528" spans="3:11" ht="12.75">
      <c r="C7528" s="103"/>
      <c r="E7528" s="105"/>
      <c r="F7528" s="105"/>
      <c r="K7528" s="105"/>
    </row>
    <row r="7529" spans="3:11" ht="12.75">
      <c r="C7529" s="103"/>
      <c r="E7529" s="105"/>
      <c r="F7529" s="105"/>
      <c r="K7529" s="105"/>
    </row>
    <row r="7530" spans="3:11" ht="12.75">
      <c r="C7530" s="103"/>
      <c r="E7530" s="105"/>
      <c r="F7530" s="105"/>
      <c r="K7530" s="105"/>
    </row>
    <row r="7531" spans="3:11" ht="12.75">
      <c r="C7531" s="103"/>
      <c r="E7531" s="105"/>
      <c r="F7531" s="105"/>
      <c r="K7531" s="105"/>
    </row>
    <row r="7532" spans="3:11" ht="12.75">
      <c r="C7532" s="103"/>
      <c r="E7532" s="105"/>
      <c r="F7532" s="105"/>
      <c r="K7532" s="105"/>
    </row>
    <row r="7533" spans="3:11" ht="12.75">
      <c r="C7533" s="103"/>
      <c r="E7533" s="105"/>
      <c r="F7533" s="105"/>
      <c r="K7533" s="105"/>
    </row>
    <row r="7534" ht="12.75">
      <c r="C7534" s="103"/>
    </row>
    <row r="7535" spans="3:15" ht="12.75">
      <c r="C7535" s="103"/>
      <c r="G7535" s="105"/>
      <c r="H7535" s="105"/>
      <c r="I7535" s="105"/>
      <c r="L7535" s="105"/>
      <c r="M7535" s="105"/>
      <c r="N7535" s="105"/>
      <c r="O7535" s="105"/>
    </row>
    <row r="7536" spans="3:15" ht="12.75">
      <c r="C7536" s="103"/>
      <c r="G7536" s="105"/>
      <c r="H7536" s="105"/>
      <c r="I7536" s="105"/>
      <c r="L7536" s="105"/>
      <c r="M7536" s="105"/>
      <c r="N7536" s="105"/>
      <c r="O7536" s="105"/>
    </row>
    <row r="7537" spans="3:15" ht="12.75">
      <c r="C7537" s="103"/>
      <c r="G7537" s="105"/>
      <c r="H7537" s="105"/>
      <c r="I7537" s="105"/>
      <c r="L7537" s="105"/>
      <c r="M7537" s="105"/>
      <c r="N7537" s="105"/>
      <c r="O7537" s="105"/>
    </row>
    <row r="7538" spans="3:15" ht="12.75">
      <c r="C7538" s="103"/>
      <c r="I7538" s="105"/>
      <c r="N7538" s="105"/>
      <c r="O7538" s="105"/>
    </row>
    <row r="7539" spans="3:15" ht="12.75">
      <c r="C7539" s="103"/>
      <c r="G7539" s="105"/>
      <c r="H7539" s="105"/>
      <c r="I7539" s="105"/>
      <c r="L7539" s="105"/>
      <c r="M7539" s="105"/>
      <c r="N7539" s="105"/>
      <c r="O7539" s="105"/>
    </row>
    <row r="7540" spans="3:15" ht="12.75">
      <c r="C7540" s="103"/>
      <c r="G7540" s="105"/>
      <c r="H7540" s="105"/>
      <c r="I7540" s="105"/>
      <c r="L7540" s="105"/>
      <c r="M7540" s="105"/>
      <c r="N7540" s="105"/>
      <c r="O7540" s="105"/>
    </row>
    <row r="7541" ht="12.75">
      <c r="C7541" s="103"/>
    </row>
    <row r="7542" spans="3:15" ht="12.75">
      <c r="C7542" s="103"/>
      <c r="G7542" s="105"/>
      <c r="H7542" s="105"/>
      <c r="I7542" s="105"/>
      <c r="L7542" s="105"/>
      <c r="M7542" s="105"/>
      <c r="N7542" s="105"/>
      <c r="O7542" s="105"/>
    </row>
    <row r="7543" spans="3:15" ht="12.75">
      <c r="C7543" s="103"/>
      <c r="F7543" s="105"/>
      <c r="G7543" s="105"/>
      <c r="H7543" s="105"/>
      <c r="I7543" s="105"/>
      <c r="K7543" s="105"/>
      <c r="L7543" s="105"/>
      <c r="M7543" s="105"/>
      <c r="N7543" s="105"/>
      <c r="O7543" s="105"/>
    </row>
    <row r="7544" spans="3:15" ht="12.75">
      <c r="C7544" s="103"/>
      <c r="E7544" s="105"/>
      <c r="F7544" s="105"/>
      <c r="G7544" s="105"/>
      <c r="H7544" s="105"/>
      <c r="I7544" s="105"/>
      <c r="J7544" s="105"/>
      <c r="K7544" s="105"/>
      <c r="L7544" s="105"/>
      <c r="M7544" s="105"/>
      <c r="N7544" s="105"/>
      <c r="O7544" s="105"/>
    </row>
    <row r="7545" spans="3:15" ht="12.75">
      <c r="C7545" s="103"/>
      <c r="F7545" s="105"/>
      <c r="G7545" s="105"/>
      <c r="H7545" s="105"/>
      <c r="I7545" s="105"/>
      <c r="K7545" s="105"/>
      <c r="L7545" s="105"/>
      <c r="M7545" s="105"/>
      <c r="N7545" s="105"/>
      <c r="O7545" s="105"/>
    </row>
    <row r="7546" spans="3:15" ht="12.75">
      <c r="C7546" s="103"/>
      <c r="E7546" s="105"/>
      <c r="F7546" s="105"/>
      <c r="G7546" s="105"/>
      <c r="H7546" s="105"/>
      <c r="I7546" s="105"/>
      <c r="J7546" s="105"/>
      <c r="K7546" s="105"/>
      <c r="L7546" s="105"/>
      <c r="M7546" s="105"/>
      <c r="N7546" s="105"/>
      <c r="O7546" s="105"/>
    </row>
    <row r="7547" spans="3:15" ht="12.75">
      <c r="C7547" s="103"/>
      <c r="E7547" s="105"/>
      <c r="F7547" s="105"/>
      <c r="G7547" s="105"/>
      <c r="H7547" s="105"/>
      <c r="I7547" s="105"/>
      <c r="J7547" s="105"/>
      <c r="K7547" s="105"/>
      <c r="L7547" s="105"/>
      <c r="M7547" s="105"/>
      <c r="N7547" s="105"/>
      <c r="O7547" s="105"/>
    </row>
    <row r="7548" ht="12.75">
      <c r="C7548" s="103"/>
    </row>
    <row r="7549" spans="3:10" ht="12.75">
      <c r="C7549" s="103"/>
      <c r="H7549" s="105"/>
      <c r="I7549" s="105"/>
      <c r="J7549" s="105"/>
    </row>
    <row r="7550" ht="12.75">
      <c r="C7550" s="103"/>
    </row>
    <row r="7551" spans="3:10" ht="12.75">
      <c r="C7551" s="103"/>
      <c r="H7551" s="105"/>
      <c r="I7551" s="105"/>
      <c r="J7551" s="105"/>
    </row>
    <row r="7552" spans="3:10" ht="12.75">
      <c r="C7552" s="103"/>
      <c r="H7552" s="105"/>
      <c r="I7552" s="105"/>
      <c r="J7552" s="105"/>
    </row>
    <row r="7553" spans="3:10" ht="12.75">
      <c r="C7553" s="103"/>
      <c r="H7553" s="105"/>
      <c r="I7553" s="105"/>
      <c r="J7553" s="105"/>
    </row>
    <row r="7554" ht="12.75">
      <c r="C7554" s="103"/>
    </row>
    <row r="7555" ht="12.75">
      <c r="C7555" s="103"/>
    </row>
    <row r="7556" ht="12.75">
      <c r="C7556" s="103"/>
    </row>
    <row r="7557" ht="12.75">
      <c r="C7557" s="103"/>
    </row>
    <row r="7558" ht="12.75">
      <c r="C7558" s="103"/>
    </row>
    <row r="7559" ht="12.75">
      <c r="C7559" s="103"/>
    </row>
    <row r="7560" ht="12.75">
      <c r="C7560" s="103"/>
    </row>
    <row r="7561" ht="12.75">
      <c r="C7561" s="103"/>
    </row>
    <row r="7562" ht="12.75">
      <c r="C7562" s="103"/>
    </row>
    <row r="7563" ht="12.75">
      <c r="C7563" s="103"/>
    </row>
    <row r="7564" ht="12.75">
      <c r="C7564" s="103"/>
    </row>
    <row r="7565" ht="12.75">
      <c r="C7565" s="103"/>
    </row>
    <row r="7566" spans="3:11" ht="12.75">
      <c r="C7566" s="103"/>
      <c r="E7566" s="105"/>
      <c r="F7566" s="105"/>
      <c r="K7566" s="105"/>
    </row>
    <row r="7567" spans="3:11" ht="12.75">
      <c r="C7567" s="103"/>
      <c r="E7567" s="105"/>
      <c r="F7567" s="105"/>
      <c r="K7567" s="105"/>
    </row>
    <row r="7568" spans="3:11" ht="12.75">
      <c r="C7568" s="103"/>
      <c r="E7568" s="105"/>
      <c r="F7568" s="105"/>
      <c r="K7568" s="105"/>
    </row>
    <row r="7569" spans="3:11" ht="12.75">
      <c r="C7569" s="103"/>
      <c r="E7569" s="105"/>
      <c r="F7569" s="105"/>
      <c r="K7569" s="105"/>
    </row>
    <row r="7570" spans="3:11" ht="12.75">
      <c r="C7570" s="103"/>
      <c r="E7570" s="105"/>
      <c r="F7570" s="105"/>
      <c r="K7570" s="105"/>
    </row>
    <row r="7571" spans="3:11" ht="12.75">
      <c r="C7571" s="103"/>
      <c r="E7571" s="105"/>
      <c r="F7571" s="105"/>
      <c r="K7571" s="105"/>
    </row>
    <row r="7572" ht="12.75">
      <c r="C7572" s="103"/>
    </row>
    <row r="7573" spans="3:15" ht="12.75">
      <c r="C7573" s="103"/>
      <c r="I7573" s="105"/>
      <c r="N7573" s="105"/>
      <c r="O7573" s="105"/>
    </row>
    <row r="7574" spans="3:15" ht="12.75">
      <c r="C7574" s="103"/>
      <c r="H7574" s="105"/>
      <c r="I7574" s="105"/>
      <c r="M7574" s="105"/>
      <c r="N7574" s="105"/>
      <c r="O7574" s="105"/>
    </row>
    <row r="7575" spans="3:15" ht="12.75">
      <c r="C7575" s="103"/>
      <c r="H7575" s="105"/>
      <c r="I7575" s="105"/>
      <c r="M7575" s="105"/>
      <c r="N7575" s="105"/>
      <c r="O7575" s="105"/>
    </row>
    <row r="7576" spans="3:15" ht="12.75">
      <c r="C7576" s="103"/>
      <c r="H7576" s="105"/>
      <c r="M7576" s="105"/>
      <c r="O7576" s="105"/>
    </row>
    <row r="7577" spans="3:15" ht="12.75">
      <c r="C7577" s="103"/>
      <c r="G7577" s="105"/>
      <c r="H7577" s="105"/>
      <c r="I7577" s="105"/>
      <c r="L7577" s="105"/>
      <c r="M7577" s="105"/>
      <c r="N7577" s="105"/>
      <c r="O7577" s="105"/>
    </row>
    <row r="7578" spans="3:15" ht="12.75">
      <c r="C7578" s="103"/>
      <c r="G7578" s="105"/>
      <c r="H7578" s="105"/>
      <c r="I7578" s="105"/>
      <c r="L7578" s="105"/>
      <c r="M7578" s="105"/>
      <c r="N7578" s="105"/>
      <c r="O7578" s="105"/>
    </row>
    <row r="7579" ht="12.75">
      <c r="C7579" s="103"/>
    </row>
    <row r="7580" spans="3:15" ht="12.75">
      <c r="C7580" s="103"/>
      <c r="I7580" s="105"/>
      <c r="N7580" s="105"/>
      <c r="O7580" s="105"/>
    </row>
    <row r="7581" spans="3:15" ht="12.75">
      <c r="C7581" s="103"/>
      <c r="G7581" s="105"/>
      <c r="H7581" s="105"/>
      <c r="I7581" s="105"/>
      <c r="L7581" s="105"/>
      <c r="M7581" s="105"/>
      <c r="N7581" s="105"/>
      <c r="O7581" s="105"/>
    </row>
    <row r="7582" spans="3:15" ht="12.75">
      <c r="C7582" s="103"/>
      <c r="F7582" s="105"/>
      <c r="G7582" s="105"/>
      <c r="H7582" s="105"/>
      <c r="I7582" s="105"/>
      <c r="K7582" s="105"/>
      <c r="L7582" s="105"/>
      <c r="M7582" s="105"/>
      <c r="N7582" s="105"/>
      <c r="O7582" s="105"/>
    </row>
    <row r="7583" spans="3:15" ht="12.75">
      <c r="C7583" s="103"/>
      <c r="F7583" s="105"/>
      <c r="G7583" s="105"/>
      <c r="H7583" s="105"/>
      <c r="I7583" s="105"/>
      <c r="K7583" s="105"/>
      <c r="L7583" s="105"/>
      <c r="M7583" s="105"/>
      <c r="N7583" s="105"/>
      <c r="O7583" s="105"/>
    </row>
    <row r="7584" spans="3:15" ht="12.75">
      <c r="C7584" s="103"/>
      <c r="E7584" s="105"/>
      <c r="F7584" s="105"/>
      <c r="G7584" s="105"/>
      <c r="H7584" s="105"/>
      <c r="I7584" s="105"/>
      <c r="J7584" s="105"/>
      <c r="K7584" s="105"/>
      <c r="L7584" s="105"/>
      <c r="M7584" s="105"/>
      <c r="N7584" s="105"/>
      <c r="O7584" s="105"/>
    </row>
    <row r="7585" spans="3:15" ht="12.75">
      <c r="C7585" s="103"/>
      <c r="E7585" s="105"/>
      <c r="F7585" s="105"/>
      <c r="G7585" s="105"/>
      <c r="H7585" s="105"/>
      <c r="I7585" s="105"/>
      <c r="J7585" s="105"/>
      <c r="K7585" s="105"/>
      <c r="L7585" s="105"/>
      <c r="M7585" s="105"/>
      <c r="N7585" s="105"/>
      <c r="O7585" s="105"/>
    </row>
    <row r="7586" ht="12.75">
      <c r="C7586" s="103"/>
    </row>
    <row r="7587" spans="3:10" ht="12.75">
      <c r="C7587" s="103"/>
      <c r="H7587" s="105"/>
      <c r="I7587" s="105"/>
      <c r="J7587" s="105"/>
    </row>
    <row r="7588" ht="12.75">
      <c r="C7588" s="103"/>
    </row>
    <row r="7589" spans="3:9" ht="12.75">
      <c r="C7589" s="103"/>
      <c r="H7589" s="105"/>
      <c r="I7589" s="105"/>
    </row>
    <row r="7590" spans="3:10" ht="12.75">
      <c r="C7590" s="103"/>
      <c r="H7590" s="105"/>
      <c r="I7590" s="105"/>
      <c r="J7590" s="105"/>
    </row>
    <row r="7591" spans="3:10" ht="12.75">
      <c r="C7591" s="103"/>
      <c r="H7591" s="105"/>
      <c r="I7591" s="105"/>
      <c r="J7591" s="105"/>
    </row>
    <row r="7592" ht="12.75">
      <c r="C7592" s="103"/>
    </row>
    <row r="7593" ht="12.75">
      <c r="C7593" s="103"/>
    </row>
    <row r="7594" ht="12.75">
      <c r="C7594" s="103"/>
    </row>
    <row r="7595" ht="12.75">
      <c r="C7595" s="103"/>
    </row>
    <row r="7596" ht="12.75">
      <c r="C7596" s="103"/>
    </row>
    <row r="7597" ht="12.75">
      <c r="C7597" s="103"/>
    </row>
    <row r="7598" ht="12.75">
      <c r="C7598" s="103"/>
    </row>
    <row r="7599" ht="12.75">
      <c r="C7599" s="103"/>
    </row>
    <row r="7600" ht="12.75">
      <c r="C7600" s="103"/>
    </row>
    <row r="7601" ht="12.75">
      <c r="C7601" s="103"/>
    </row>
    <row r="7602" ht="12.75">
      <c r="C7602" s="103"/>
    </row>
    <row r="7603" ht="12.75">
      <c r="C7603" s="103"/>
    </row>
    <row r="7604" spans="3:6" ht="12.75">
      <c r="C7604" s="103"/>
      <c r="E7604" s="105"/>
      <c r="F7604" s="105"/>
    </row>
    <row r="7605" spans="3:6" ht="12.75">
      <c r="C7605" s="103"/>
      <c r="E7605" s="105"/>
      <c r="F7605" s="105"/>
    </row>
    <row r="7606" spans="3:6" ht="12.75">
      <c r="C7606" s="103"/>
      <c r="E7606" s="105"/>
      <c r="F7606" s="105"/>
    </row>
    <row r="7607" spans="3:6" ht="12.75">
      <c r="C7607" s="103"/>
      <c r="E7607" s="105"/>
      <c r="F7607" s="105"/>
    </row>
    <row r="7608" spans="3:6" ht="12.75">
      <c r="C7608" s="103"/>
      <c r="E7608" s="105"/>
      <c r="F7608" s="105"/>
    </row>
    <row r="7609" spans="3:6" ht="12.75">
      <c r="C7609" s="103"/>
      <c r="E7609" s="105"/>
      <c r="F7609" s="105"/>
    </row>
    <row r="7610" ht="12.75">
      <c r="C7610" s="103"/>
    </row>
    <row r="7611" spans="3:15" ht="12.75">
      <c r="C7611" s="103"/>
      <c r="G7611" s="105"/>
      <c r="H7611" s="105"/>
      <c r="I7611" s="105"/>
      <c r="L7611" s="105"/>
      <c r="M7611" s="105"/>
      <c r="N7611" s="105"/>
      <c r="O7611" s="105"/>
    </row>
    <row r="7612" spans="3:15" ht="12.75">
      <c r="C7612" s="103"/>
      <c r="G7612" s="105"/>
      <c r="H7612" s="105"/>
      <c r="I7612" s="105"/>
      <c r="L7612" s="105"/>
      <c r="M7612" s="105"/>
      <c r="N7612" s="105"/>
      <c r="O7612" s="105"/>
    </row>
    <row r="7613" spans="3:15" ht="12.75">
      <c r="C7613" s="103"/>
      <c r="G7613" s="105"/>
      <c r="H7613" s="105"/>
      <c r="I7613" s="105"/>
      <c r="L7613" s="105"/>
      <c r="M7613" s="105"/>
      <c r="N7613" s="105"/>
      <c r="O7613" s="105"/>
    </row>
    <row r="7614" spans="3:15" ht="12.75">
      <c r="C7614" s="103"/>
      <c r="G7614" s="105"/>
      <c r="H7614" s="105"/>
      <c r="I7614" s="105"/>
      <c r="L7614" s="105"/>
      <c r="M7614" s="105"/>
      <c r="N7614" s="105"/>
      <c r="O7614" s="105"/>
    </row>
    <row r="7615" spans="3:15" ht="12.75">
      <c r="C7615" s="103"/>
      <c r="G7615" s="105"/>
      <c r="H7615" s="105"/>
      <c r="I7615" s="105"/>
      <c r="L7615" s="105"/>
      <c r="M7615" s="105"/>
      <c r="N7615" s="105"/>
      <c r="O7615" s="105"/>
    </row>
    <row r="7616" spans="3:15" ht="12.75">
      <c r="C7616" s="103"/>
      <c r="G7616" s="105"/>
      <c r="H7616" s="105"/>
      <c r="I7616" s="105"/>
      <c r="L7616" s="105"/>
      <c r="M7616" s="105"/>
      <c r="N7616" s="105"/>
      <c r="O7616" s="105"/>
    </row>
    <row r="7617" ht="12.75">
      <c r="C7617" s="103"/>
    </row>
    <row r="7618" spans="3:15" ht="12.75">
      <c r="C7618" s="103"/>
      <c r="G7618" s="105"/>
      <c r="H7618" s="105"/>
      <c r="I7618" s="105"/>
      <c r="L7618" s="105"/>
      <c r="M7618" s="105"/>
      <c r="N7618" s="105"/>
      <c r="O7618" s="105"/>
    </row>
    <row r="7619" spans="3:15" ht="12.75">
      <c r="C7619" s="103"/>
      <c r="F7619" s="105"/>
      <c r="G7619" s="105"/>
      <c r="H7619" s="105"/>
      <c r="I7619" s="105"/>
      <c r="K7619" s="105"/>
      <c r="L7619" s="105"/>
      <c r="M7619" s="105"/>
      <c r="N7619" s="105"/>
      <c r="O7619" s="105"/>
    </row>
    <row r="7620" spans="3:15" ht="12.75">
      <c r="C7620" s="103"/>
      <c r="E7620" s="105"/>
      <c r="F7620" s="105"/>
      <c r="G7620" s="105"/>
      <c r="H7620" s="105"/>
      <c r="I7620" s="105"/>
      <c r="J7620" s="105"/>
      <c r="K7620" s="105"/>
      <c r="L7620" s="105"/>
      <c r="M7620" s="105"/>
      <c r="N7620" s="105"/>
      <c r="O7620" s="105"/>
    </row>
    <row r="7621" spans="3:15" ht="12.75">
      <c r="C7621" s="103"/>
      <c r="E7621" s="105"/>
      <c r="F7621" s="105"/>
      <c r="G7621" s="105"/>
      <c r="H7621" s="105"/>
      <c r="I7621" s="105"/>
      <c r="J7621" s="105"/>
      <c r="K7621" s="105"/>
      <c r="L7621" s="105"/>
      <c r="M7621" s="105"/>
      <c r="N7621" s="105"/>
      <c r="O7621" s="105"/>
    </row>
    <row r="7622" spans="3:15" ht="12.75">
      <c r="C7622" s="103"/>
      <c r="E7622" s="105"/>
      <c r="F7622" s="105"/>
      <c r="G7622" s="105"/>
      <c r="H7622" s="105"/>
      <c r="I7622" s="105"/>
      <c r="J7622" s="105"/>
      <c r="K7622" s="105"/>
      <c r="L7622" s="105"/>
      <c r="M7622" s="105"/>
      <c r="N7622" s="105"/>
      <c r="O7622" s="105"/>
    </row>
    <row r="7623" spans="3:15" ht="12.75">
      <c r="C7623" s="103"/>
      <c r="E7623" s="105"/>
      <c r="F7623" s="105"/>
      <c r="G7623" s="105"/>
      <c r="H7623" s="105"/>
      <c r="I7623" s="105"/>
      <c r="J7623" s="105"/>
      <c r="K7623" s="105"/>
      <c r="L7623" s="105"/>
      <c r="M7623" s="105"/>
      <c r="N7623" s="105"/>
      <c r="O7623" s="105"/>
    </row>
    <row r="7624" ht="12.75">
      <c r="C7624" s="103"/>
    </row>
    <row r="7625" spans="3:10" ht="12.75">
      <c r="C7625" s="103"/>
      <c r="H7625" s="105"/>
      <c r="I7625" s="105"/>
      <c r="J7625" s="105"/>
    </row>
    <row r="7626" ht="12.75">
      <c r="C7626" s="103"/>
    </row>
    <row r="7627" spans="3:10" ht="12.75">
      <c r="C7627" s="103"/>
      <c r="H7627" s="105"/>
      <c r="I7627" s="105"/>
      <c r="J7627" s="105"/>
    </row>
    <row r="7628" spans="3:10" ht="12.75">
      <c r="C7628" s="103"/>
      <c r="H7628" s="105"/>
      <c r="I7628" s="105"/>
      <c r="J7628" s="105"/>
    </row>
    <row r="7629" spans="3:10" ht="12.75">
      <c r="C7629" s="103"/>
      <c r="H7629" s="105"/>
      <c r="I7629" s="105"/>
      <c r="J7629" s="105"/>
    </row>
    <row r="7630" ht="12.75">
      <c r="C7630" s="103"/>
    </row>
    <row r="7631" ht="12.75">
      <c r="C7631" s="103"/>
    </row>
    <row r="7632" ht="12.75">
      <c r="C7632" s="103"/>
    </row>
    <row r="7633" ht="12.75">
      <c r="C7633" s="103"/>
    </row>
    <row r="7634" ht="12.75">
      <c r="C7634" s="103"/>
    </row>
    <row r="7635" ht="12.75">
      <c r="C7635" s="103"/>
    </row>
    <row r="7636" ht="12.75">
      <c r="C7636" s="103"/>
    </row>
    <row r="7637" ht="12.75">
      <c r="C7637" s="103"/>
    </row>
    <row r="7638" ht="12.75">
      <c r="C7638" s="103"/>
    </row>
    <row r="7639" ht="12.75">
      <c r="C7639" s="103"/>
    </row>
    <row r="7640" ht="12.75">
      <c r="C7640" s="103"/>
    </row>
    <row r="7641" ht="12.75">
      <c r="C7641" s="103"/>
    </row>
    <row r="7642" spans="3:11" ht="12.75">
      <c r="C7642" s="103"/>
      <c r="E7642" s="105"/>
      <c r="F7642" s="105"/>
      <c r="K7642" s="105"/>
    </row>
    <row r="7643" spans="3:11" ht="12.75">
      <c r="C7643" s="103"/>
      <c r="E7643" s="105"/>
      <c r="F7643" s="105"/>
      <c r="K7643" s="105"/>
    </row>
    <row r="7644" spans="3:11" ht="12.75">
      <c r="C7644" s="103"/>
      <c r="E7644" s="105"/>
      <c r="F7644" s="105"/>
      <c r="K7644" s="105"/>
    </row>
    <row r="7645" spans="3:11" ht="12.75">
      <c r="C7645" s="103"/>
      <c r="E7645" s="105"/>
      <c r="F7645" s="105"/>
      <c r="K7645" s="105"/>
    </row>
    <row r="7646" spans="3:11" ht="12.75">
      <c r="C7646" s="103"/>
      <c r="E7646" s="105"/>
      <c r="K7646" s="105"/>
    </row>
    <row r="7647" spans="3:11" ht="12.75">
      <c r="C7647" s="103"/>
      <c r="E7647" s="105"/>
      <c r="F7647" s="105"/>
      <c r="K7647" s="105"/>
    </row>
    <row r="7648" ht="12.75">
      <c r="C7648" s="103"/>
    </row>
    <row r="7649" spans="3:15" ht="12.75">
      <c r="C7649" s="103"/>
      <c r="G7649" s="105"/>
      <c r="I7649" s="105"/>
      <c r="L7649" s="105"/>
      <c r="N7649" s="105"/>
      <c r="O7649" s="105"/>
    </row>
    <row r="7650" spans="3:15" ht="12.75">
      <c r="C7650" s="103"/>
      <c r="I7650" s="105"/>
      <c r="N7650" s="105"/>
      <c r="O7650" s="105"/>
    </row>
    <row r="7651" spans="3:15" ht="12.75">
      <c r="C7651" s="103"/>
      <c r="O7651" s="105"/>
    </row>
    <row r="7652" spans="3:14" ht="12.75">
      <c r="C7652" s="103"/>
      <c r="I7652" s="105"/>
      <c r="N7652" s="105"/>
    </row>
    <row r="7653" ht="12.75">
      <c r="C7653" s="103"/>
    </row>
    <row r="7654" spans="3:15" ht="12.75">
      <c r="C7654" s="103"/>
      <c r="G7654" s="105"/>
      <c r="I7654" s="105"/>
      <c r="L7654" s="105"/>
      <c r="N7654" s="105"/>
      <c r="O7654" s="105"/>
    </row>
    <row r="7655" ht="12.75">
      <c r="C7655" s="103"/>
    </row>
    <row r="7656" spans="3:15" ht="12.75">
      <c r="C7656" s="103"/>
      <c r="G7656" s="105"/>
      <c r="I7656" s="105"/>
      <c r="L7656" s="105"/>
      <c r="N7656" s="105"/>
      <c r="O7656" s="105"/>
    </row>
    <row r="7657" spans="3:15" ht="12.75">
      <c r="C7657" s="103"/>
      <c r="G7657" s="105"/>
      <c r="I7657" s="105"/>
      <c r="L7657" s="105"/>
      <c r="M7657" s="105"/>
      <c r="N7657" s="105"/>
      <c r="O7657" s="105"/>
    </row>
    <row r="7658" spans="3:15" ht="12.75">
      <c r="C7658" s="103"/>
      <c r="O7658" s="105"/>
    </row>
    <row r="7659" spans="3:14" ht="12.75">
      <c r="C7659" s="103"/>
      <c r="G7659" s="105"/>
      <c r="H7659" s="105"/>
      <c r="I7659" s="105"/>
      <c r="K7659" s="105"/>
      <c r="L7659" s="105"/>
      <c r="M7659" s="105"/>
      <c r="N7659" s="105"/>
    </row>
    <row r="7660" ht="12.75">
      <c r="C7660" s="103"/>
    </row>
    <row r="7661" spans="3:15" ht="12.75">
      <c r="C7661" s="103"/>
      <c r="G7661" s="105"/>
      <c r="H7661" s="105"/>
      <c r="I7661" s="105"/>
      <c r="K7661" s="105"/>
      <c r="L7661" s="105"/>
      <c r="M7661" s="105"/>
      <c r="N7661" s="105"/>
      <c r="O7661" s="105"/>
    </row>
    <row r="7662" ht="12.75">
      <c r="C7662" s="103"/>
    </row>
    <row r="7663" spans="3:10" ht="12.75">
      <c r="C7663" s="103"/>
      <c r="H7663" s="105"/>
      <c r="I7663" s="105"/>
      <c r="J7663" s="105"/>
    </row>
    <row r="7664" ht="12.75">
      <c r="C7664" s="103"/>
    </row>
    <row r="7665" spans="3:10" ht="12.75">
      <c r="C7665" s="103"/>
      <c r="H7665" s="105"/>
      <c r="I7665" s="105"/>
      <c r="J7665" s="105"/>
    </row>
    <row r="7666" spans="3:10" ht="12.75">
      <c r="C7666" s="103"/>
      <c r="H7666" s="105"/>
      <c r="I7666" s="105"/>
      <c r="J7666" s="105"/>
    </row>
    <row r="7667" spans="3:10" ht="12.75">
      <c r="C7667" s="103"/>
      <c r="H7667" s="105"/>
      <c r="I7667" s="105"/>
      <c r="J7667" s="105"/>
    </row>
    <row r="7668" ht="12.75">
      <c r="C7668" s="103"/>
    </row>
    <row r="7669" ht="12.75">
      <c r="C7669" s="103"/>
    </row>
    <row r="7670" ht="12.75">
      <c r="C7670" s="103"/>
    </row>
    <row r="7671" ht="12.75">
      <c r="C7671" s="103"/>
    </row>
    <row r="7672" ht="12.75">
      <c r="C7672" s="103"/>
    </row>
    <row r="7673" ht="12.75">
      <c r="C7673" s="103"/>
    </row>
    <row r="7674" ht="12.75">
      <c r="C7674" s="103"/>
    </row>
    <row r="7675" ht="12.75">
      <c r="C7675" s="103"/>
    </row>
    <row r="7676" ht="12.75">
      <c r="C7676" s="103"/>
    </row>
    <row r="7677" ht="12.75">
      <c r="C7677" s="103"/>
    </row>
    <row r="7678" ht="12.75">
      <c r="C7678" s="103"/>
    </row>
    <row r="7679" ht="12.75">
      <c r="C7679" s="103"/>
    </row>
    <row r="7680" spans="3:6" ht="12.75">
      <c r="C7680" s="103"/>
      <c r="F7680" s="105"/>
    </row>
    <row r="7681" spans="3:6" ht="12.75">
      <c r="C7681" s="103"/>
      <c r="F7681" s="105"/>
    </row>
    <row r="7682" ht="12.75">
      <c r="C7682" s="103"/>
    </row>
    <row r="7683" spans="3:6" ht="12.75">
      <c r="C7683" s="103"/>
      <c r="F7683" s="105"/>
    </row>
    <row r="7684" spans="3:6" ht="12.75">
      <c r="C7684" s="103"/>
      <c r="F7684" s="105"/>
    </row>
    <row r="7685" spans="3:6" ht="12.75">
      <c r="C7685" s="103"/>
      <c r="E7685" s="105"/>
      <c r="F7685" s="105"/>
    </row>
    <row r="7686" ht="12.75">
      <c r="C7686" s="103"/>
    </row>
    <row r="7687" spans="3:14" ht="12.75">
      <c r="C7687" s="103"/>
      <c r="I7687" s="105"/>
      <c r="N7687" s="105"/>
    </row>
    <row r="7688" spans="3:8" ht="12.75">
      <c r="C7688" s="103"/>
      <c r="H7688" s="105"/>
    </row>
    <row r="7689" ht="12.75">
      <c r="C7689" s="103"/>
    </row>
    <row r="7690" spans="3:15" ht="12.75">
      <c r="C7690" s="103"/>
      <c r="N7690" s="105"/>
      <c r="O7690" s="105"/>
    </row>
    <row r="7691" spans="3:14" ht="12.75">
      <c r="C7691" s="103"/>
      <c r="I7691" s="105"/>
      <c r="N7691" s="105"/>
    </row>
    <row r="7692" spans="3:15" ht="12.75">
      <c r="C7692" s="103"/>
      <c r="H7692" s="105"/>
      <c r="I7692" s="105"/>
      <c r="N7692" s="105"/>
      <c r="O7692" s="105"/>
    </row>
    <row r="7693" ht="12.75">
      <c r="C7693" s="103"/>
    </row>
    <row r="7694" spans="3:14" ht="12.75">
      <c r="C7694" s="103"/>
      <c r="I7694" s="105"/>
      <c r="N7694" s="105"/>
    </row>
    <row r="7695" spans="3:15" ht="12.75">
      <c r="C7695" s="103"/>
      <c r="G7695" s="105"/>
      <c r="H7695" s="105"/>
      <c r="O7695" s="105"/>
    </row>
    <row r="7696" ht="12.75">
      <c r="C7696" s="103"/>
    </row>
    <row r="7697" spans="3:15" ht="12.75">
      <c r="C7697" s="103"/>
      <c r="I7697" s="105"/>
      <c r="L7697" s="105"/>
      <c r="M7697" s="105"/>
      <c r="N7697" s="105"/>
      <c r="O7697" s="105"/>
    </row>
    <row r="7698" spans="3:15" ht="12.75">
      <c r="C7698" s="103"/>
      <c r="E7698" s="105"/>
      <c r="F7698" s="105"/>
      <c r="G7698" s="105"/>
      <c r="H7698" s="105"/>
      <c r="I7698" s="105"/>
      <c r="K7698" s="105"/>
      <c r="L7698" s="105"/>
      <c r="M7698" s="105"/>
      <c r="N7698" s="105"/>
      <c r="O7698" s="105"/>
    </row>
    <row r="7699" spans="3:15" ht="12.75">
      <c r="C7699" s="103"/>
      <c r="E7699" s="105"/>
      <c r="F7699" s="105"/>
      <c r="G7699" s="105"/>
      <c r="H7699" s="105"/>
      <c r="I7699" s="105"/>
      <c r="K7699" s="105"/>
      <c r="L7699" s="105"/>
      <c r="M7699" s="105"/>
      <c r="N7699" s="105"/>
      <c r="O7699" s="105"/>
    </row>
    <row r="7700" ht="12.75">
      <c r="C7700" s="103"/>
    </row>
    <row r="7701" spans="3:10" ht="12.75">
      <c r="C7701" s="103"/>
      <c r="H7701" s="105"/>
      <c r="I7701" s="105"/>
      <c r="J7701" s="105"/>
    </row>
    <row r="7702" ht="12.75">
      <c r="C7702" s="103"/>
    </row>
    <row r="7703" spans="3:9" ht="12.75">
      <c r="C7703" s="103"/>
      <c r="H7703" s="105"/>
      <c r="I7703" s="105"/>
    </row>
    <row r="7704" spans="3:10" ht="12.75">
      <c r="C7704" s="103"/>
      <c r="H7704" s="105"/>
      <c r="I7704" s="105"/>
      <c r="J7704" s="105"/>
    </row>
    <row r="7705" spans="3:10" ht="12.75">
      <c r="C7705" s="103"/>
      <c r="H7705" s="105"/>
      <c r="I7705" s="105"/>
      <c r="J7705" s="105"/>
    </row>
    <row r="7706" ht="12.75">
      <c r="C7706" s="103"/>
    </row>
    <row r="7707" ht="12.75">
      <c r="C7707" s="103"/>
    </row>
    <row r="7708" ht="12.75">
      <c r="C7708" s="103"/>
    </row>
    <row r="7709" ht="12.75">
      <c r="C7709" s="103"/>
    </row>
    <row r="7710" ht="12.75">
      <c r="C7710" s="103"/>
    </row>
    <row r="7711" ht="12.75">
      <c r="C7711" s="103"/>
    </row>
    <row r="7712" ht="12.75">
      <c r="C7712" s="103"/>
    </row>
    <row r="7713" ht="12.75">
      <c r="C7713" s="103"/>
    </row>
    <row r="7714" ht="12.75">
      <c r="C7714" s="103"/>
    </row>
    <row r="7715" ht="12.75">
      <c r="C7715" s="103"/>
    </row>
    <row r="7716" ht="12.75">
      <c r="C7716" s="103"/>
    </row>
    <row r="7717" ht="12.75">
      <c r="C7717" s="103"/>
    </row>
    <row r="7718" spans="3:6" ht="12.75">
      <c r="C7718" s="103"/>
      <c r="F7718" s="105"/>
    </row>
    <row r="7719" ht="12.75">
      <c r="C7719" s="103"/>
    </row>
    <row r="7720" spans="3:6" ht="12.75">
      <c r="C7720" s="103"/>
      <c r="F7720" s="105"/>
    </row>
    <row r="7721" spans="3:6" ht="12.75">
      <c r="C7721" s="103"/>
      <c r="F7721" s="105"/>
    </row>
    <row r="7722" ht="12.75">
      <c r="C7722" s="103"/>
    </row>
    <row r="7723" spans="3:6" ht="12.75">
      <c r="C7723" s="103"/>
      <c r="E7723" s="105"/>
      <c r="F7723" s="105"/>
    </row>
    <row r="7724" ht="12.75">
      <c r="C7724" s="103"/>
    </row>
    <row r="7725" spans="3:15" ht="12.75">
      <c r="C7725" s="103"/>
      <c r="H7725" s="105"/>
      <c r="M7725" s="105"/>
      <c r="O7725" s="105"/>
    </row>
    <row r="7726" ht="12.75">
      <c r="C7726" s="103"/>
    </row>
    <row r="7727" spans="3:15" ht="12.75">
      <c r="C7727" s="103"/>
      <c r="I7727" s="105"/>
      <c r="N7727" s="105"/>
      <c r="O7727" s="105"/>
    </row>
    <row r="7728" spans="3:14" ht="12.75">
      <c r="C7728" s="103"/>
      <c r="N7728" s="105"/>
    </row>
    <row r="7729" ht="12.75">
      <c r="C7729" s="103"/>
    </row>
    <row r="7730" spans="3:15" ht="12.75">
      <c r="C7730" s="103"/>
      <c r="H7730" s="105"/>
      <c r="I7730" s="105"/>
      <c r="M7730" s="105"/>
      <c r="N7730" s="105"/>
      <c r="O7730" s="105"/>
    </row>
    <row r="7731" ht="12.75">
      <c r="C7731" s="103"/>
    </row>
    <row r="7732" spans="3:15" ht="12.75">
      <c r="C7732" s="103"/>
      <c r="H7732" s="105"/>
      <c r="I7732" s="105"/>
      <c r="M7732" s="105"/>
      <c r="N7732" s="105"/>
      <c r="O7732" s="105"/>
    </row>
    <row r="7733" spans="3:15" ht="12.75">
      <c r="C7733" s="103"/>
      <c r="O7733" s="105"/>
    </row>
    <row r="7734" spans="3:15" ht="12.75">
      <c r="C7734" s="103"/>
      <c r="G7734" s="105"/>
      <c r="I7734" s="105"/>
      <c r="K7734" s="105"/>
      <c r="L7734" s="105"/>
      <c r="M7734" s="105"/>
      <c r="N7734" s="105"/>
      <c r="O7734" s="105"/>
    </row>
    <row r="7735" spans="3:14" ht="12.75">
      <c r="C7735" s="103"/>
      <c r="L7735" s="105"/>
      <c r="M7735" s="105"/>
      <c r="N7735" s="105"/>
    </row>
    <row r="7736" ht="12.75">
      <c r="C7736" s="103"/>
    </row>
    <row r="7737" spans="3:15" ht="12.75">
      <c r="C7737" s="103"/>
      <c r="G7737" s="105"/>
      <c r="H7737" s="105"/>
      <c r="I7737" s="105"/>
      <c r="K7737" s="105"/>
      <c r="L7737" s="105"/>
      <c r="M7737" s="105"/>
      <c r="N7737" s="105"/>
      <c r="O7737" s="105"/>
    </row>
    <row r="7738" ht="12.75">
      <c r="C7738" s="103"/>
    </row>
    <row r="7739" spans="3:10" ht="12.75">
      <c r="C7739" s="103"/>
      <c r="H7739" s="105"/>
      <c r="I7739" s="105"/>
      <c r="J7739" s="105"/>
    </row>
    <row r="7740" ht="12.75">
      <c r="C7740" s="103"/>
    </row>
    <row r="7741" spans="3:9" ht="12.75">
      <c r="C7741" s="103"/>
      <c r="H7741" s="105"/>
      <c r="I7741" s="105"/>
    </row>
    <row r="7742" spans="3:10" ht="12.75">
      <c r="C7742" s="103"/>
      <c r="H7742" s="105"/>
      <c r="I7742" s="105"/>
      <c r="J7742" s="105"/>
    </row>
    <row r="7743" spans="3:10" ht="12.75">
      <c r="C7743" s="103"/>
      <c r="H7743" s="105"/>
      <c r="I7743" s="105"/>
      <c r="J7743" s="105"/>
    </row>
    <row r="7744" ht="12.75">
      <c r="C7744" s="103"/>
    </row>
    <row r="7745" ht="12.75">
      <c r="C7745" s="103"/>
    </row>
    <row r="7746" ht="12.75">
      <c r="C7746" s="103"/>
    </row>
    <row r="7747" ht="12.75">
      <c r="C7747" s="103"/>
    </row>
    <row r="7748" ht="12.75">
      <c r="C7748" s="103"/>
    </row>
    <row r="7749" ht="12.75">
      <c r="C7749" s="103"/>
    </row>
    <row r="7750" ht="12.75">
      <c r="C7750" s="103"/>
    </row>
    <row r="7751" ht="12.75">
      <c r="C7751" s="103"/>
    </row>
    <row r="7752" ht="12.75">
      <c r="C7752" s="103"/>
    </row>
    <row r="7753" ht="12.75">
      <c r="C7753" s="103"/>
    </row>
    <row r="7754" ht="12.75">
      <c r="C7754" s="103"/>
    </row>
    <row r="7755" ht="12.75">
      <c r="C7755" s="103"/>
    </row>
    <row r="7756" ht="12.75">
      <c r="C7756" s="103"/>
    </row>
    <row r="7757" ht="12.75">
      <c r="C7757" s="103"/>
    </row>
    <row r="7758" ht="12.75">
      <c r="C7758" s="103"/>
    </row>
    <row r="7759" ht="12.75">
      <c r="C7759" s="103"/>
    </row>
    <row r="7760" ht="12.75">
      <c r="C7760" s="103"/>
    </row>
    <row r="7761" ht="12.75">
      <c r="C7761" s="103"/>
    </row>
    <row r="7762" ht="12.75">
      <c r="C7762" s="103"/>
    </row>
    <row r="7763" ht="12.75">
      <c r="C7763" s="103"/>
    </row>
    <row r="7764" ht="12.75">
      <c r="C7764" s="103"/>
    </row>
    <row r="7765" ht="12.75">
      <c r="C7765" s="103"/>
    </row>
    <row r="7766" ht="12.75">
      <c r="C7766" s="103"/>
    </row>
    <row r="7767" ht="12.75">
      <c r="C7767" s="103"/>
    </row>
    <row r="7768" ht="12.75">
      <c r="C7768" s="103"/>
    </row>
    <row r="7769" ht="12.75">
      <c r="C7769" s="103"/>
    </row>
    <row r="7770" ht="12.75">
      <c r="C7770" s="103"/>
    </row>
    <row r="7771" ht="12.75">
      <c r="C7771" s="103"/>
    </row>
    <row r="7772" ht="12.75">
      <c r="C7772" s="103"/>
    </row>
    <row r="7773" ht="12.75">
      <c r="C7773" s="103"/>
    </row>
    <row r="7774" ht="12.75">
      <c r="C7774" s="103"/>
    </row>
    <row r="7775" ht="12.75">
      <c r="C7775" s="103"/>
    </row>
    <row r="7776" ht="12.75">
      <c r="C7776" s="103"/>
    </row>
    <row r="7777" ht="12.75">
      <c r="C7777" s="103"/>
    </row>
    <row r="7778" ht="12.75">
      <c r="C7778" s="103"/>
    </row>
    <row r="7779" spans="3:9" ht="12.75">
      <c r="C7779" s="103"/>
      <c r="H7779" s="105"/>
      <c r="I7779" s="105"/>
    </row>
    <row r="7780" spans="3:8" ht="12.75">
      <c r="C7780" s="103"/>
      <c r="H7780" s="105"/>
    </row>
    <row r="7781" spans="3:10" ht="12.75">
      <c r="C7781" s="103"/>
      <c r="H7781" s="105"/>
      <c r="I7781" s="105"/>
      <c r="J7781" s="105"/>
    </row>
    <row r="7782" ht="12.75">
      <c r="C7782" s="103"/>
    </row>
    <row r="7783" ht="12.75">
      <c r="C7783" s="103"/>
    </row>
    <row r="7784" ht="12.75">
      <c r="C7784" s="103"/>
    </row>
    <row r="7785" ht="12.75">
      <c r="C7785" s="103"/>
    </row>
    <row r="7786" ht="12.75">
      <c r="C7786" s="103"/>
    </row>
    <row r="7787" ht="12.75">
      <c r="C7787" s="103"/>
    </row>
    <row r="7788" ht="12.75">
      <c r="C7788" s="103"/>
    </row>
    <row r="7789" ht="12.75">
      <c r="C7789" s="103"/>
    </row>
    <row r="7790" ht="12.75">
      <c r="C7790" s="103"/>
    </row>
    <row r="7791" ht="12.75">
      <c r="C7791" s="103"/>
    </row>
    <row r="7792" ht="12.75">
      <c r="C7792" s="103"/>
    </row>
    <row r="7793" ht="12.75">
      <c r="C7793" s="103"/>
    </row>
    <row r="7794" spans="3:11" ht="12.75">
      <c r="C7794" s="103"/>
      <c r="E7794" s="105"/>
      <c r="F7794" s="105"/>
      <c r="K7794" s="105"/>
    </row>
    <row r="7795" spans="3:11" ht="12.75">
      <c r="C7795" s="103"/>
      <c r="E7795" s="105"/>
      <c r="F7795" s="105"/>
      <c r="K7795" s="105"/>
    </row>
    <row r="7796" spans="3:11" ht="12.75">
      <c r="C7796" s="103"/>
      <c r="E7796" s="105"/>
      <c r="F7796" s="105"/>
      <c r="K7796" s="105"/>
    </row>
    <row r="7797" spans="3:11" ht="12.75">
      <c r="C7797" s="103"/>
      <c r="E7797" s="105"/>
      <c r="F7797" s="105"/>
      <c r="K7797" s="105"/>
    </row>
    <row r="7798" spans="3:11" ht="12.75">
      <c r="C7798" s="103"/>
      <c r="E7798" s="105"/>
      <c r="F7798" s="105"/>
      <c r="K7798" s="105"/>
    </row>
    <row r="7799" spans="3:11" ht="12.75">
      <c r="C7799" s="103"/>
      <c r="E7799" s="105"/>
      <c r="F7799" s="105"/>
      <c r="K7799" s="105"/>
    </row>
    <row r="7800" ht="12.75">
      <c r="C7800" s="103"/>
    </row>
    <row r="7801" spans="3:15" ht="12.75">
      <c r="C7801" s="103"/>
      <c r="H7801" s="105"/>
      <c r="I7801" s="105"/>
      <c r="M7801" s="105"/>
      <c r="N7801" s="105"/>
      <c r="O7801" s="105"/>
    </row>
    <row r="7802" spans="3:13" ht="12.75">
      <c r="C7802" s="103"/>
      <c r="H7802" s="105"/>
      <c r="M7802" s="105"/>
    </row>
    <row r="7803" spans="3:15" ht="12.75">
      <c r="C7803" s="103"/>
      <c r="G7803" s="105"/>
      <c r="I7803" s="105"/>
      <c r="L7803" s="105"/>
      <c r="N7803" s="105"/>
      <c r="O7803" s="105"/>
    </row>
    <row r="7804" spans="3:15" ht="12.75">
      <c r="C7804" s="103"/>
      <c r="O7804" s="105"/>
    </row>
    <row r="7805" spans="3:15" ht="12.75">
      <c r="C7805" s="103"/>
      <c r="O7805" s="105"/>
    </row>
    <row r="7806" spans="3:15" ht="12.75">
      <c r="C7806" s="103"/>
      <c r="G7806" s="105"/>
      <c r="H7806" s="105"/>
      <c r="I7806" s="105"/>
      <c r="L7806" s="105"/>
      <c r="M7806" s="105"/>
      <c r="N7806" s="105"/>
      <c r="O7806" s="105"/>
    </row>
    <row r="7807" ht="12.75">
      <c r="C7807" s="103"/>
    </row>
    <row r="7808" spans="3:15" ht="12.75">
      <c r="C7808" s="103"/>
      <c r="H7808" s="105"/>
      <c r="I7808" s="105"/>
      <c r="M7808" s="105"/>
      <c r="N7808" s="105"/>
      <c r="O7808" s="105"/>
    </row>
    <row r="7809" spans="3:14" ht="12.75">
      <c r="C7809" s="103"/>
      <c r="G7809" s="105"/>
      <c r="H7809" s="105"/>
      <c r="L7809" s="105"/>
      <c r="M7809" s="105"/>
      <c r="N7809" s="105"/>
    </row>
    <row r="7810" spans="3:15" ht="12.75">
      <c r="C7810" s="103"/>
      <c r="E7810" s="105"/>
      <c r="F7810" s="105"/>
      <c r="G7810" s="105"/>
      <c r="H7810" s="105"/>
      <c r="I7810" s="105"/>
      <c r="J7810" s="105"/>
      <c r="K7810" s="105"/>
      <c r="L7810" s="105"/>
      <c r="M7810" s="105"/>
      <c r="N7810" s="105"/>
      <c r="O7810" s="105"/>
    </row>
    <row r="7811" spans="3:15" ht="12.75">
      <c r="C7811" s="103"/>
      <c r="O7811" s="105"/>
    </row>
    <row r="7812" spans="3:15" ht="12.75">
      <c r="C7812" s="103"/>
      <c r="O7812" s="105"/>
    </row>
    <row r="7813" spans="3:15" ht="12.75">
      <c r="C7813" s="103"/>
      <c r="E7813" s="105"/>
      <c r="F7813" s="105"/>
      <c r="G7813" s="105"/>
      <c r="H7813" s="105"/>
      <c r="I7813" s="105"/>
      <c r="J7813" s="105"/>
      <c r="K7813" s="105"/>
      <c r="L7813" s="105"/>
      <c r="M7813" s="105"/>
      <c r="N7813" s="105"/>
      <c r="O7813" s="105"/>
    </row>
    <row r="7814" ht="12.75">
      <c r="C7814" s="103"/>
    </row>
    <row r="7815" spans="3:10" ht="12.75">
      <c r="C7815" s="103"/>
      <c r="H7815" s="105"/>
      <c r="I7815" s="105"/>
      <c r="J7815" s="105"/>
    </row>
    <row r="7816" ht="12.75">
      <c r="C7816" s="103"/>
    </row>
    <row r="7817" spans="3:9" ht="12.75">
      <c r="C7817" s="103"/>
      <c r="H7817" s="105"/>
      <c r="I7817" s="105"/>
    </row>
    <row r="7818" spans="3:10" ht="12.75">
      <c r="C7818" s="103"/>
      <c r="H7818" s="105"/>
      <c r="I7818" s="105"/>
      <c r="J7818" s="105"/>
    </row>
    <row r="7819" spans="3:10" ht="12.75">
      <c r="C7819" s="103"/>
      <c r="H7819" s="105"/>
      <c r="I7819" s="105"/>
      <c r="J7819" s="105"/>
    </row>
    <row r="7820" ht="12.75">
      <c r="C7820" s="103"/>
    </row>
    <row r="7821" ht="12.75">
      <c r="C7821" s="103"/>
    </row>
    <row r="7822" ht="12.75">
      <c r="C7822" s="103"/>
    </row>
    <row r="7823" ht="12.75">
      <c r="C7823" s="103"/>
    </row>
    <row r="7824" ht="12.75">
      <c r="C7824" s="103"/>
    </row>
    <row r="7825" ht="12.75">
      <c r="C7825" s="103"/>
    </row>
    <row r="7826" ht="12.75">
      <c r="C7826" s="103"/>
    </row>
    <row r="7827" ht="12.75">
      <c r="C7827" s="103"/>
    </row>
    <row r="7828" ht="12.75">
      <c r="C7828" s="103"/>
    </row>
    <row r="7829" ht="12.75">
      <c r="C7829" s="103"/>
    </row>
    <row r="7830" ht="12.75">
      <c r="C7830" s="103"/>
    </row>
    <row r="7831" ht="12.75">
      <c r="C7831" s="103"/>
    </row>
    <row r="7832" spans="3:6" ht="12.75">
      <c r="C7832" s="103"/>
      <c r="E7832" s="105"/>
      <c r="F7832" s="105"/>
    </row>
    <row r="7833" spans="3:6" ht="12.75">
      <c r="C7833" s="103"/>
      <c r="F7833" s="105"/>
    </row>
    <row r="7834" ht="12.75">
      <c r="C7834" s="103"/>
    </row>
    <row r="7835" spans="3:6" ht="12.75">
      <c r="C7835" s="103"/>
      <c r="F7835" s="105"/>
    </row>
    <row r="7836" spans="3:6" ht="12.75">
      <c r="C7836" s="103"/>
      <c r="F7836" s="105"/>
    </row>
    <row r="7837" spans="3:6" ht="12.75">
      <c r="C7837" s="103"/>
      <c r="E7837" s="105"/>
      <c r="F7837" s="105"/>
    </row>
    <row r="7838" ht="12.75">
      <c r="C7838" s="103"/>
    </row>
    <row r="7839" spans="3:15" ht="12.75">
      <c r="C7839" s="103"/>
      <c r="I7839" s="105"/>
      <c r="N7839" s="105"/>
      <c r="O7839" s="105"/>
    </row>
    <row r="7840" spans="3:14" ht="12.75">
      <c r="C7840" s="103"/>
      <c r="I7840" s="105"/>
      <c r="N7840" s="105"/>
    </row>
    <row r="7841" ht="12.75">
      <c r="C7841" s="103"/>
    </row>
    <row r="7842" spans="3:15" ht="12.75">
      <c r="C7842" s="103"/>
      <c r="G7842" s="105"/>
      <c r="L7842" s="105"/>
      <c r="N7842" s="105"/>
      <c r="O7842" s="105"/>
    </row>
    <row r="7843" spans="3:15" ht="12.75">
      <c r="C7843" s="103"/>
      <c r="I7843" s="105"/>
      <c r="N7843" s="105"/>
      <c r="O7843" s="105"/>
    </row>
    <row r="7844" spans="3:15" ht="12.75">
      <c r="C7844" s="103"/>
      <c r="G7844" s="105"/>
      <c r="I7844" s="105"/>
      <c r="L7844" s="105"/>
      <c r="N7844" s="105"/>
      <c r="O7844" s="105"/>
    </row>
    <row r="7845" ht="12.75">
      <c r="C7845" s="103"/>
    </row>
    <row r="7846" spans="3:15" ht="12.75">
      <c r="C7846" s="103"/>
      <c r="I7846" s="105"/>
      <c r="N7846" s="105"/>
      <c r="O7846" s="105"/>
    </row>
    <row r="7847" spans="3:14" ht="12.75">
      <c r="C7847" s="103"/>
      <c r="I7847" s="105"/>
      <c r="N7847" s="105"/>
    </row>
    <row r="7848" ht="12.75">
      <c r="C7848" s="103"/>
    </row>
    <row r="7849" spans="3:15" ht="12.75">
      <c r="C7849" s="103"/>
      <c r="E7849" s="105"/>
      <c r="F7849" s="105"/>
      <c r="G7849" s="105"/>
      <c r="H7849" s="105"/>
      <c r="I7849" s="105"/>
      <c r="K7849" s="105"/>
      <c r="L7849" s="105"/>
      <c r="M7849" s="105"/>
      <c r="N7849" s="105"/>
      <c r="O7849" s="105"/>
    </row>
    <row r="7850" spans="3:15" ht="12.75">
      <c r="C7850" s="103"/>
      <c r="E7850" s="105"/>
      <c r="F7850" s="105"/>
      <c r="G7850" s="105"/>
      <c r="H7850" s="105"/>
      <c r="I7850" s="105"/>
      <c r="K7850" s="105"/>
      <c r="L7850" s="105"/>
      <c r="M7850" s="105"/>
      <c r="N7850" s="105"/>
      <c r="O7850" s="105"/>
    </row>
    <row r="7851" spans="3:15" ht="12.75">
      <c r="C7851" s="103"/>
      <c r="E7851" s="105"/>
      <c r="F7851" s="105"/>
      <c r="G7851" s="105"/>
      <c r="H7851" s="105"/>
      <c r="I7851" s="105"/>
      <c r="K7851" s="105"/>
      <c r="L7851" s="105"/>
      <c r="M7851" s="105"/>
      <c r="N7851" s="105"/>
      <c r="O7851" s="105"/>
    </row>
    <row r="7852" ht="12.75">
      <c r="C7852" s="103"/>
    </row>
    <row r="7853" spans="3:10" ht="12.75">
      <c r="C7853" s="103"/>
      <c r="H7853" s="105"/>
      <c r="I7853" s="105"/>
      <c r="J7853" s="105"/>
    </row>
    <row r="7854" ht="12.75">
      <c r="C7854" s="103"/>
    </row>
    <row r="7855" spans="3:9" ht="12.75">
      <c r="C7855" s="103"/>
      <c r="H7855" s="105"/>
      <c r="I7855" s="105"/>
    </row>
    <row r="7856" spans="3:10" ht="12.75">
      <c r="C7856" s="103"/>
      <c r="H7856" s="105"/>
      <c r="I7856" s="105"/>
      <c r="J7856" s="105"/>
    </row>
    <row r="7857" spans="3:10" ht="12.75">
      <c r="C7857" s="103"/>
      <c r="H7857" s="105"/>
      <c r="I7857" s="105"/>
      <c r="J7857" s="105"/>
    </row>
    <row r="7858" ht="12.75">
      <c r="C7858" s="103"/>
    </row>
    <row r="7859" ht="12.75">
      <c r="C7859" s="103"/>
    </row>
    <row r="7860" ht="12.75">
      <c r="C7860" s="103"/>
    </row>
    <row r="7861" ht="12.75">
      <c r="C7861" s="103"/>
    </row>
    <row r="7862" ht="12.75">
      <c r="C7862" s="103"/>
    </row>
    <row r="7863" ht="12.75">
      <c r="C7863" s="103"/>
    </row>
    <row r="7864" ht="12.75">
      <c r="C7864" s="103"/>
    </row>
    <row r="7865" ht="12.75">
      <c r="C7865" s="103"/>
    </row>
    <row r="7866" ht="12.75">
      <c r="C7866" s="103"/>
    </row>
    <row r="7867" ht="12.75">
      <c r="C7867" s="103"/>
    </row>
    <row r="7868" ht="12.75">
      <c r="C7868" s="103"/>
    </row>
    <row r="7869" ht="12.75">
      <c r="C7869" s="103"/>
    </row>
    <row r="7870" spans="3:6" ht="12.75">
      <c r="C7870" s="103"/>
      <c r="E7870" s="105"/>
      <c r="F7870" s="105"/>
    </row>
    <row r="7871" spans="3:6" ht="12.75">
      <c r="C7871" s="103"/>
      <c r="E7871" s="105"/>
      <c r="F7871" s="105"/>
    </row>
    <row r="7872" spans="3:6" ht="12.75">
      <c r="C7872" s="103"/>
      <c r="E7872" s="105"/>
      <c r="F7872" s="105"/>
    </row>
    <row r="7873" spans="3:6" ht="12.75">
      <c r="C7873" s="103"/>
      <c r="E7873" s="105"/>
      <c r="F7873" s="105"/>
    </row>
    <row r="7874" spans="3:6" ht="12.75">
      <c r="C7874" s="103"/>
      <c r="E7874" s="105"/>
      <c r="F7874" s="105"/>
    </row>
    <row r="7875" spans="3:6" ht="12.75">
      <c r="C7875" s="103"/>
      <c r="E7875" s="105"/>
      <c r="F7875" s="105"/>
    </row>
    <row r="7876" ht="12.75">
      <c r="C7876" s="103"/>
    </row>
    <row r="7877" spans="3:15" ht="12.75">
      <c r="C7877" s="103"/>
      <c r="E7877" s="105"/>
      <c r="G7877" s="105"/>
      <c r="H7877" s="105"/>
      <c r="I7877" s="105"/>
      <c r="L7877" s="105"/>
      <c r="M7877" s="105"/>
      <c r="N7877" s="105"/>
      <c r="O7877" s="105"/>
    </row>
    <row r="7878" spans="3:15" ht="12.75">
      <c r="C7878" s="103"/>
      <c r="G7878" s="105"/>
      <c r="H7878" s="105"/>
      <c r="I7878" s="105"/>
      <c r="L7878" s="105"/>
      <c r="M7878" s="105"/>
      <c r="N7878" s="105"/>
      <c r="O7878" s="105"/>
    </row>
    <row r="7879" spans="3:15" ht="12.75">
      <c r="C7879" s="103"/>
      <c r="G7879" s="105"/>
      <c r="H7879" s="105"/>
      <c r="I7879" s="105"/>
      <c r="L7879" s="105"/>
      <c r="M7879" s="105"/>
      <c r="N7879" s="105"/>
      <c r="O7879" s="105"/>
    </row>
    <row r="7880" spans="3:15" ht="12.75">
      <c r="C7880" s="103"/>
      <c r="H7880" s="105"/>
      <c r="I7880" s="105"/>
      <c r="M7880" s="105"/>
      <c r="N7880" s="105"/>
      <c r="O7880" s="105"/>
    </row>
    <row r="7881" spans="3:15" ht="12.75">
      <c r="C7881" s="103"/>
      <c r="G7881" s="105"/>
      <c r="H7881" s="105"/>
      <c r="I7881" s="105"/>
      <c r="L7881" s="105"/>
      <c r="M7881" s="105"/>
      <c r="N7881" s="105"/>
      <c r="O7881" s="105"/>
    </row>
    <row r="7882" spans="3:15" ht="12.75">
      <c r="C7882" s="103"/>
      <c r="E7882" s="105"/>
      <c r="G7882" s="105"/>
      <c r="H7882" s="105"/>
      <c r="I7882" s="105"/>
      <c r="L7882" s="105"/>
      <c r="M7882" s="105"/>
      <c r="N7882" s="105"/>
      <c r="O7882" s="105"/>
    </row>
    <row r="7883" ht="12.75">
      <c r="C7883" s="103"/>
    </row>
    <row r="7884" spans="3:15" ht="12.75">
      <c r="C7884" s="103"/>
      <c r="E7884" s="105"/>
      <c r="G7884" s="105"/>
      <c r="H7884" s="105"/>
      <c r="I7884" s="105"/>
      <c r="J7884" s="105"/>
      <c r="L7884" s="105"/>
      <c r="M7884" s="105"/>
      <c r="N7884" s="105"/>
      <c r="O7884" s="105"/>
    </row>
    <row r="7885" spans="3:15" ht="12.75">
      <c r="C7885" s="103"/>
      <c r="F7885" s="105"/>
      <c r="G7885" s="105"/>
      <c r="H7885" s="105"/>
      <c r="I7885" s="105"/>
      <c r="K7885" s="105"/>
      <c r="L7885" s="105"/>
      <c r="M7885" s="105"/>
      <c r="N7885" s="105"/>
      <c r="O7885" s="105"/>
    </row>
    <row r="7886" spans="3:15" ht="12.75">
      <c r="C7886" s="103"/>
      <c r="E7886" s="105"/>
      <c r="F7886" s="105"/>
      <c r="G7886" s="105"/>
      <c r="H7886" s="105"/>
      <c r="I7886" s="105"/>
      <c r="J7886" s="105"/>
      <c r="K7886" s="105"/>
      <c r="L7886" s="105"/>
      <c r="M7886" s="105"/>
      <c r="N7886" s="105"/>
      <c r="O7886" s="105"/>
    </row>
    <row r="7887" spans="3:15" ht="12.75">
      <c r="C7887" s="103"/>
      <c r="E7887" s="105"/>
      <c r="F7887" s="105"/>
      <c r="G7887" s="105"/>
      <c r="H7887" s="105"/>
      <c r="I7887" s="105"/>
      <c r="J7887" s="105"/>
      <c r="K7887" s="105"/>
      <c r="L7887" s="105"/>
      <c r="M7887" s="105"/>
      <c r="N7887" s="105"/>
      <c r="O7887" s="105"/>
    </row>
    <row r="7888" spans="3:15" ht="12.75">
      <c r="C7888" s="103"/>
      <c r="E7888" s="105"/>
      <c r="F7888" s="105"/>
      <c r="G7888" s="105"/>
      <c r="H7888" s="105"/>
      <c r="I7888" s="105"/>
      <c r="J7888" s="105"/>
      <c r="K7888" s="105"/>
      <c r="L7888" s="105"/>
      <c r="M7888" s="105"/>
      <c r="N7888" s="105"/>
      <c r="O7888" s="105"/>
    </row>
    <row r="7889" spans="3:15" ht="12.75">
      <c r="C7889" s="103"/>
      <c r="E7889" s="105"/>
      <c r="F7889" s="105"/>
      <c r="G7889" s="105"/>
      <c r="H7889" s="105"/>
      <c r="I7889" s="105"/>
      <c r="J7889" s="105"/>
      <c r="K7889" s="105"/>
      <c r="L7889" s="105"/>
      <c r="M7889" s="105"/>
      <c r="N7889" s="105"/>
      <c r="O7889" s="105"/>
    </row>
    <row r="7890" ht="12.75">
      <c r="C7890" s="103"/>
    </row>
    <row r="7891" spans="3:10" ht="12.75">
      <c r="C7891" s="103"/>
      <c r="H7891" s="105"/>
      <c r="I7891" s="105"/>
      <c r="J7891" s="105"/>
    </row>
    <row r="7892" ht="12.75">
      <c r="C7892" s="103"/>
    </row>
    <row r="7893" spans="3:10" ht="12.75">
      <c r="C7893" s="103"/>
      <c r="H7893" s="105"/>
      <c r="I7893" s="105"/>
      <c r="J7893" s="105"/>
    </row>
    <row r="7894" spans="3:10" ht="12.75">
      <c r="C7894" s="103"/>
      <c r="H7894" s="105"/>
      <c r="I7894" s="105"/>
      <c r="J7894" s="105"/>
    </row>
    <row r="7895" spans="3:10" ht="12.75">
      <c r="C7895" s="103"/>
      <c r="H7895" s="105"/>
      <c r="I7895" s="105"/>
      <c r="J7895" s="105"/>
    </row>
    <row r="7896" ht="12.75">
      <c r="C7896" s="103"/>
    </row>
    <row r="7897" ht="12.75">
      <c r="C7897" s="103"/>
    </row>
    <row r="7898" ht="12.75">
      <c r="C7898" s="103"/>
    </row>
    <row r="7899" ht="12.75">
      <c r="C7899" s="103"/>
    </row>
    <row r="7900" ht="12.75">
      <c r="C7900" s="103"/>
    </row>
    <row r="7901" ht="12.75">
      <c r="C7901" s="103"/>
    </row>
    <row r="7902" ht="12.75">
      <c r="C7902" s="103"/>
    </row>
    <row r="7903" ht="12.75">
      <c r="C7903" s="103"/>
    </row>
    <row r="7904" ht="12.75">
      <c r="C7904" s="103"/>
    </row>
    <row r="7905" ht="12.75">
      <c r="C7905" s="103"/>
    </row>
    <row r="7906" ht="12.75">
      <c r="C7906" s="103"/>
    </row>
    <row r="7907" ht="12.75">
      <c r="C7907" s="103"/>
    </row>
    <row r="7908" ht="12.75">
      <c r="C7908" s="103"/>
    </row>
    <row r="7909" spans="3:6" ht="12.75">
      <c r="C7909" s="103"/>
      <c r="E7909" s="105"/>
      <c r="F7909" s="105"/>
    </row>
    <row r="7910" spans="3:6" ht="12.75">
      <c r="C7910" s="103"/>
      <c r="E7910" s="105"/>
      <c r="F7910" s="105"/>
    </row>
    <row r="7911" spans="3:6" ht="12.75">
      <c r="C7911" s="103"/>
      <c r="F7911" s="105"/>
    </row>
    <row r="7912" spans="3:6" ht="12.75">
      <c r="C7912" s="103"/>
      <c r="E7912" s="105"/>
      <c r="F7912" s="105"/>
    </row>
    <row r="7913" spans="3:6" ht="12.75">
      <c r="C7913" s="103"/>
      <c r="E7913" s="105"/>
      <c r="F7913" s="105"/>
    </row>
    <row r="7914" ht="12.75">
      <c r="C7914" s="103"/>
    </row>
    <row r="7915" ht="12.75">
      <c r="C7915" s="103"/>
    </row>
    <row r="7916" spans="3:15" ht="12.75">
      <c r="C7916" s="103"/>
      <c r="N7916" s="105"/>
      <c r="O7916" s="105"/>
    </row>
    <row r="7917" spans="3:15" ht="12.75">
      <c r="C7917" s="103"/>
      <c r="O7917" s="105"/>
    </row>
    <row r="7918" spans="3:15" ht="12.75">
      <c r="C7918" s="103"/>
      <c r="N7918" s="105"/>
      <c r="O7918" s="105"/>
    </row>
    <row r="7919" spans="3:15" ht="12.75">
      <c r="C7919" s="103"/>
      <c r="H7919" s="105"/>
      <c r="I7919" s="105"/>
      <c r="M7919" s="105"/>
      <c r="N7919" s="105"/>
      <c r="O7919" s="105"/>
    </row>
    <row r="7920" spans="3:15" ht="12.75">
      <c r="C7920" s="103"/>
      <c r="H7920" s="105"/>
      <c r="I7920" s="105"/>
      <c r="M7920" s="105"/>
      <c r="N7920" s="105"/>
      <c r="O7920" s="105"/>
    </row>
    <row r="7921" ht="12.75">
      <c r="C7921" s="103"/>
    </row>
    <row r="7922" ht="12.75">
      <c r="C7922" s="103"/>
    </row>
    <row r="7923" spans="3:15" ht="12.75">
      <c r="C7923" s="103"/>
      <c r="I7923" s="105"/>
      <c r="N7923" s="105"/>
      <c r="O7923" s="105"/>
    </row>
    <row r="7924" spans="3:15" ht="12.75">
      <c r="C7924" s="103"/>
      <c r="O7924" s="105"/>
    </row>
    <row r="7925" spans="3:15" ht="12.75">
      <c r="C7925" s="103"/>
      <c r="L7925" s="105"/>
      <c r="M7925" s="105"/>
      <c r="N7925" s="105"/>
      <c r="O7925" s="105"/>
    </row>
    <row r="7926" spans="3:15" ht="12.75">
      <c r="C7926" s="103"/>
      <c r="F7926" s="105"/>
      <c r="G7926" s="105"/>
      <c r="H7926" s="105"/>
      <c r="I7926" s="105"/>
      <c r="K7926" s="105"/>
      <c r="L7926" s="105"/>
      <c r="M7926" s="105"/>
      <c r="N7926" s="105"/>
      <c r="O7926" s="105"/>
    </row>
    <row r="7927" spans="3:15" ht="12.75">
      <c r="C7927" s="103"/>
      <c r="F7927" s="105"/>
      <c r="G7927" s="105"/>
      <c r="H7927" s="105"/>
      <c r="I7927" s="105"/>
      <c r="K7927" s="105"/>
      <c r="L7927" s="105"/>
      <c r="M7927" s="105"/>
      <c r="N7927" s="105"/>
      <c r="O7927" s="105"/>
    </row>
    <row r="7928" ht="12.75">
      <c r="C7928" s="103"/>
    </row>
    <row r="7929" spans="3:10" ht="12.75">
      <c r="C7929" s="103"/>
      <c r="H7929" s="105"/>
      <c r="I7929" s="105"/>
      <c r="J7929" s="105"/>
    </row>
    <row r="7930" ht="12.75">
      <c r="C7930" s="103"/>
    </row>
    <row r="7931" spans="3:9" ht="12.75">
      <c r="C7931" s="103"/>
      <c r="H7931" s="105"/>
      <c r="I7931" s="105"/>
    </row>
    <row r="7932" spans="3:10" ht="12.75">
      <c r="C7932" s="103"/>
      <c r="H7932" s="105"/>
      <c r="I7932" s="105"/>
      <c r="J7932" s="105"/>
    </row>
    <row r="7933" spans="3:10" ht="12.75">
      <c r="C7933" s="103"/>
      <c r="H7933" s="105"/>
      <c r="I7933" s="105"/>
      <c r="J7933" s="105"/>
    </row>
    <row r="7934" ht="12.75">
      <c r="C7934" s="103"/>
    </row>
    <row r="7935" ht="12.75">
      <c r="C7935" s="103"/>
    </row>
    <row r="7936" ht="12.75">
      <c r="C7936" s="103"/>
    </row>
    <row r="7937" ht="12.75">
      <c r="C7937" s="103"/>
    </row>
    <row r="7938" ht="12.75">
      <c r="C7938" s="103"/>
    </row>
    <row r="7939" ht="12.75">
      <c r="C7939" s="103"/>
    </row>
    <row r="7940" ht="12.75">
      <c r="C7940" s="103"/>
    </row>
    <row r="7941" ht="12.75">
      <c r="C7941" s="103"/>
    </row>
    <row r="7942" ht="12.75">
      <c r="C7942" s="103"/>
    </row>
    <row r="7943" ht="12.75">
      <c r="C7943" s="103"/>
    </row>
    <row r="7944" ht="12.75">
      <c r="C7944" s="103"/>
    </row>
    <row r="7945" ht="12.75">
      <c r="C7945" s="103"/>
    </row>
    <row r="7946" ht="12.75">
      <c r="C7946" s="103"/>
    </row>
    <row r="7947" ht="12.75">
      <c r="C7947" s="103"/>
    </row>
    <row r="7948" ht="12.75">
      <c r="C7948" s="103"/>
    </row>
    <row r="7949" ht="12.75">
      <c r="C7949" s="103"/>
    </row>
    <row r="7950" ht="12.75">
      <c r="C7950" s="103"/>
    </row>
    <row r="7951" ht="12.75">
      <c r="C7951" s="103"/>
    </row>
    <row r="7952" ht="12.75">
      <c r="C7952" s="103"/>
    </row>
    <row r="7953" ht="12.75">
      <c r="C7953" s="103"/>
    </row>
    <row r="7954" ht="12.75">
      <c r="C7954" s="103"/>
    </row>
    <row r="7955" ht="12.75">
      <c r="C7955" s="103"/>
    </row>
    <row r="7956" ht="12.75">
      <c r="C7956" s="103"/>
    </row>
    <row r="7957" ht="12.75">
      <c r="C7957" s="103"/>
    </row>
    <row r="7958" ht="12.75">
      <c r="C7958" s="103"/>
    </row>
    <row r="7959" ht="12.75">
      <c r="C7959" s="103"/>
    </row>
    <row r="7960" ht="12.75">
      <c r="C7960" s="103"/>
    </row>
    <row r="7961" ht="12.75">
      <c r="C7961" s="103"/>
    </row>
    <row r="7962" ht="12.75">
      <c r="C7962" s="103"/>
    </row>
    <row r="7963" ht="12.75">
      <c r="C7963" s="103"/>
    </row>
    <row r="7964" ht="12.75">
      <c r="C7964" s="103"/>
    </row>
    <row r="7965" ht="12.75">
      <c r="C7965" s="103"/>
    </row>
    <row r="7966" ht="12.75">
      <c r="C7966" s="103"/>
    </row>
    <row r="7967" ht="12.75">
      <c r="C7967" s="103"/>
    </row>
    <row r="7968" ht="12.75">
      <c r="C7968" s="103"/>
    </row>
    <row r="7969" ht="12.75">
      <c r="C7969" s="103"/>
    </row>
    <row r="7970" ht="12.75">
      <c r="C7970" s="103"/>
    </row>
    <row r="7971" ht="12.75">
      <c r="C7971" s="103"/>
    </row>
    <row r="7972" ht="12.75">
      <c r="C7972" s="103"/>
    </row>
    <row r="7973" ht="12.75">
      <c r="C7973" s="103"/>
    </row>
    <row r="7974" ht="12.75">
      <c r="C7974" s="103"/>
    </row>
    <row r="7975" ht="12.75">
      <c r="C7975" s="103"/>
    </row>
    <row r="7976" ht="12.75">
      <c r="C7976" s="103"/>
    </row>
    <row r="7977" ht="12.75">
      <c r="C7977" s="103"/>
    </row>
    <row r="7978" ht="12.75">
      <c r="C7978" s="103"/>
    </row>
    <row r="7979" ht="12.75">
      <c r="C7979" s="103"/>
    </row>
    <row r="7980" ht="12.75">
      <c r="C7980" s="103"/>
    </row>
    <row r="7981" ht="12.75">
      <c r="C7981" s="103"/>
    </row>
    <row r="7982" ht="12.75">
      <c r="C7982" s="103"/>
    </row>
    <row r="7983" ht="12.75">
      <c r="C7983" s="103"/>
    </row>
    <row r="7984" ht="12.75">
      <c r="C7984" s="103"/>
    </row>
    <row r="7985" spans="3:6" ht="12.75">
      <c r="C7985" s="103"/>
      <c r="F7985" s="105"/>
    </row>
    <row r="7986" spans="3:6" ht="12.75">
      <c r="C7986" s="103"/>
      <c r="F7986" s="105"/>
    </row>
    <row r="7987" spans="3:6" ht="12.75">
      <c r="C7987" s="103"/>
      <c r="F7987" s="105"/>
    </row>
    <row r="7988" ht="12.75">
      <c r="C7988" s="103"/>
    </row>
    <row r="7989" spans="3:6" ht="12.75">
      <c r="C7989" s="103"/>
      <c r="E7989" s="105"/>
      <c r="F7989" s="105"/>
    </row>
    <row r="7990" ht="12.75">
      <c r="C7990" s="103"/>
    </row>
    <row r="7991" ht="12.75">
      <c r="C7991" s="103"/>
    </row>
    <row r="7992" spans="3:15" ht="12.75">
      <c r="C7992" s="103"/>
      <c r="O7992" s="105"/>
    </row>
    <row r="7993" spans="3:15" ht="12.75">
      <c r="C7993" s="103"/>
      <c r="O7993" s="105"/>
    </row>
    <row r="7994" spans="3:15" ht="12.75">
      <c r="C7994" s="103"/>
      <c r="O7994" s="105"/>
    </row>
    <row r="7995" ht="12.75">
      <c r="C7995" s="103"/>
    </row>
    <row r="7996" spans="3:15" ht="12.75">
      <c r="C7996" s="103"/>
      <c r="O7996" s="105"/>
    </row>
    <row r="7997" ht="12.75">
      <c r="C7997" s="103"/>
    </row>
    <row r="7998" ht="12.75">
      <c r="C7998" s="103"/>
    </row>
    <row r="7999" spans="3:15" ht="12.75">
      <c r="C7999" s="103"/>
      <c r="N7999" s="105"/>
      <c r="O7999" s="105"/>
    </row>
    <row r="8000" spans="3:15" ht="12.75">
      <c r="C8000" s="103"/>
      <c r="O8000" s="105"/>
    </row>
    <row r="8001" spans="3:15" ht="12.75">
      <c r="C8001" s="103"/>
      <c r="O8001" s="105"/>
    </row>
    <row r="8002" ht="12.75">
      <c r="C8002" s="103"/>
    </row>
    <row r="8003" spans="3:15" ht="12.75">
      <c r="C8003" s="103"/>
      <c r="N8003" s="105"/>
      <c r="O8003" s="105"/>
    </row>
    <row r="8004" ht="12.75">
      <c r="C8004" s="103"/>
    </row>
    <row r="8005" spans="3:10" ht="12.75">
      <c r="C8005" s="103"/>
      <c r="I8005" s="105"/>
      <c r="J8005" s="105"/>
    </row>
    <row r="8006" ht="12.75">
      <c r="C8006" s="103"/>
    </row>
    <row r="8007" spans="3:9" ht="12.75">
      <c r="C8007" s="103"/>
      <c r="H8007" s="105"/>
      <c r="I8007" s="105"/>
    </row>
    <row r="8008" spans="3:10" ht="12.75">
      <c r="C8008" s="103"/>
      <c r="H8008" s="105"/>
      <c r="J8008" s="105"/>
    </row>
    <row r="8009" spans="3:10" ht="12.75">
      <c r="C8009" s="103"/>
      <c r="H8009" s="105"/>
      <c r="I8009" s="105"/>
      <c r="J8009" s="105"/>
    </row>
    <row r="8010" ht="12.75">
      <c r="C8010" s="103"/>
    </row>
    <row r="8011" ht="12.75">
      <c r="C8011" s="103"/>
    </row>
    <row r="8012" ht="12.75">
      <c r="C8012" s="103"/>
    </row>
    <row r="8013" ht="12.75">
      <c r="C8013" s="103"/>
    </row>
    <row r="8014" ht="12.75">
      <c r="C8014" s="103"/>
    </row>
    <row r="8015" ht="12.75">
      <c r="C8015" s="103"/>
    </row>
    <row r="8016" ht="12.75">
      <c r="C8016" s="103"/>
    </row>
    <row r="8017" ht="12.75">
      <c r="C8017" s="103"/>
    </row>
    <row r="8018" ht="12.75">
      <c r="C8018" s="103"/>
    </row>
    <row r="8019" ht="12.75">
      <c r="C8019" s="103"/>
    </row>
    <row r="8020" ht="12.75">
      <c r="C8020" s="103"/>
    </row>
    <row r="8021" ht="12.75">
      <c r="C8021" s="103"/>
    </row>
    <row r="8022" spans="3:6" ht="12.75">
      <c r="C8022" s="103"/>
      <c r="E8022" s="105"/>
      <c r="F8022" s="105"/>
    </row>
    <row r="8023" spans="3:6" ht="12.75">
      <c r="C8023" s="103"/>
      <c r="E8023" s="105"/>
      <c r="F8023" s="105"/>
    </row>
    <row r="8024" spans="3:6" ht="12.75">
      <c r="C8024" s="103"/>
      <c r="E8024" s="105"/>
      <c r="F8024" s="105"/>
    </row>
    <row r="8025" spans="3:6" ht="12.75">
      <c r="C8025" s="103"/>
      <c r="E8025" s="105"/>
      <c r="F8025" s="105"/>
    </row>
    <row r="8026" spans="3:6" ht="12.75">
      <c r="C8026" s="103"/>
      <c r="E8026" s="105"/>
      <c r="F8026" s="105"/>
    </row>
    <row r="8027" spans="3:6" ht="12.75">
      <c r="C8027" s="103"/>
      <c r="E8027" s="105"/>
      <c r="F8027" s="105"/>
    </row>
    <row r="8028" ht="12.75">
      <c r="C8028" s="103"/>
    </row>
    <row r="8029" spans="3:15" ht="12.75">
      <c r="C8029" s="103"/>
      <c r="H8029" s="105"/>
      <c r="I8029" s="105"/>
      <c r="M8029" s="105"/>
      <c r="N8029" s="105"/>
      <c r="O8029" s="105"/>
    </row>
    <row r="8030" spans="3:15" ht="12.75">
      <c r="C8030" s="103"/>
      <c r="G8030" s="105"/>
      <c r="H8030" s="105"/>
      <c r="I8030" s="105"/>
      <c r="L8030" s="105"/>
      <c r="N8030" s="105"/>
      <c r="O8030" s="105"/>
    </row>
    <row r="8031" spans="3:15" ht="12.75">
      <c r="C8031" s="103"/>
      <c r="H8031" s="105"/>
      <c r="I8031" s="105"/>
      <c r="M8031" s="105"/>
      <c r="N8031" s="105"/>
      <c r="O8031" s="105"/>
    </row>
    <row r="8032" spans="3:15" ht="12.75">
      <c r="C8032" s="103"/>
      <c r="G8032" s="105"/>
      <c r="H8032" s="105"/>
      <c r="I8032" s="105"/>
      <c r="L8032" s="105"/>
      <c r="M8032" s="105"/>
      <c r="N8032" s="105"/>
      <c r="O8032" s="105"/>
    </row>
    <row r="8033" spans="3:15" ht="12.75">
      <c r="C8033" s="103"/>
      <c r="G8033" s="105"/>
      <c r="H8033" s="105"/>
      <c r="I8033" s="105"/>
      <c r="L8033" s="105"/>
      <c r="M8033" s="105"/>
      <c r="N8033" s="105"/>
      <c r="O8033" s="105"/>
    </row>
    <row r="8034" spans="3:15" ht="12.75">
      <c r="C8034" s="103"/>
      <c r="G8034" s="105"/>
      <c r="H8034" s="105"/>
      <c r="I8034" s="105"/>
      <c r="L8034" s="105"/>
      <c r="M8034" s="105"/>
      <c r="N8034" s="105"/>
      <c r="O8034" s="105"/>
    </row>
    <row r="8035" ht="12.75">
      <c r="C8035" s="103"/>
    </row>
    <row r="8036" spans="3:15" ht="12.75">
      <c r="C8036" s="103"/>
      <c r="H8036" s="105"/>
      <c r="I8036" s="105"/>
      <c r="M8036" s="105"/>
      <c r="N8036" s="105"/>
      <c r="O8036" s="105"/>
    </row>
    <row r="8037" spans="3:15" ht="12.75">
      <c r="C8037" s="103"/>
      <c r="F8037" s="105"/>
      <c r="G8037" s="105"/>
      <c r="H8037" s="105"/>
      <c r="I8037" s="105"/>
      <c r="K8037" s="105"/>
      <c r="L8037" s="105"/>
      <c r="M8037" s="105"/>
      <c r="N8037" s="105"/>
      <c r="O8037" s="105"/>
    </row>
    <row r="8038" spans="3:15" ht="12.75">
      <c r="C8038" s="103"/>
      <c r="E8038" s="105"/>
      <c r="F8038" s="105"/>
      <c r="G8038" s="105"/>
      <c r="H8038" s="105"/>
      <c r="I8038" s="105"/>
      <c r="J8038" s="105"/>
      <c r="K8038" s="105"/>
      <c r="L8038" s="105"/>
      <c r="M8038" s="105"/>
      <c r="N8038" s="105"/>
      <c r="O8038" s="105"/>
    </row>
    <row r="8039" spans="3:15" ht="12.75">
      <c r="C8039" s="103"/>
      <c r="E8039" s="105"/>
      <c r="F8039" s="105"/>
      <c r="G8039" s="105"/>
      <c r="H8039" s="105"/>
      <c r="I8039" s="105"/>
      <c r="K8039" s="105"/>
      <c r="L8039" s="105"/>
      <c r="M8039" s="105"/>
      <c r="N8039" s="105"/>
      <c r="O8039" s="105"/>
    </row>
    <row r="8040" spans="3:15" ht="12.75">
      <c r="C8040" s="103"/>
      <c r="E8040" s="105"/>
      <c r="F8040" s="105"/>
      <c r="G8040" s="105"/>
      <c r="H8040" s="105"/>
      <c r="I8040" s="105"/>
      <c r="J8040" s="105"/>
      <c r="K8040" s="105"/>
      <c r="L8040" s="105"/>
      <c r="M8040" s="105"/>
      <c r="N8040" s="105"/>
      <c r="O8040" s="105"/>
    </row>
    <row r="8041" spans="3:15" ht="12.75">
      <c r="C8041" s="103"/>
      <c r="E8041" s="105"/>
      <c r="F8041" s="105"/>
      <c r="G8041" s="105"/>
      <c r="H8041" s="105"/>
      <c r="I8041" s="105"/>
      <c r="J8041" s="105"/>
      <c r="K8041" s="105"/>
      <c r="L8041" s="105"/>
      <c r="M8041" s="105"/>
      <c r="N8041" s="105"/>
      <c r="O8041" s="105"/>
    </row>
    <row r="8042" ht="12.75">
      <c r="C8042" s="103"/>
    </row>
    <row r="8043" spans="3:10" ht="12.75">
      <c r="C8043" s="103"/>
      <c r="H8043" s="105"/>
      <c r="I8043" s="105"/>
      <c r="J8043" s="105"/>
    </row>
    <row r="8044" ht="12.75">
      <c r="C8044" s="103"/>
    </row>
    <row r="8045" spans="3:10" ht="12.75">
      <c r="C8045" s="103"/>
      <c r="H8045" s="105"/>
      <c r="I8045" s="105"/>
      <c r="J8045" s="105"/>
    </row>
    <row r="8046" spans="3:10" ht="12.75">
      <c r="C8046" s="103"/>
      <c r="H8046" s="105"/>
      <c r="I8046" s="105"/>
      <c r="J8046" s="105"/>
    </row>
    <row r="8047" spans="3:10" ht="12.75">
      <c r="C8047" s="103"/>
      <c r="H8047" s="105"/>
      <c r="I8047" s="105"/>
      <c r="J8047" s="105"/>
    </row>
    <row r="8048" ht="12.75">
      <c r="C8048" s="103"/>
    </row>
    <row r="8049" ht="12.75">
      <c r="C8049" s="103"/>
    </row>
    <row r="8050" ht="12.75">
      <c r="C8050" s="103"/>
    </row>
    <row r="8051" ht="12.75">
      <c r="C8051" s="103"/>
    </row>
    <row r="8052" ht="12.75">
      <c r="C8052" s="103"/>
    </row>
    <row r="8053" ht="12.75">
      <c r="C8053" s="103"/>
    </row>
    <row r="8054" ht="12.75">
      <c r="C8054" s="103"/>
    </row>
    <row r="8055" ht="12.75">
      <c r="C8055" s="103"/>
    </row>
    <row r="8056" ht="12.75">
      <c r="C8056" s="103"/>
    </row>
    <row r="8057" ht="12.75">
      <c r="C8057" s="103"/>
    </row>
    <row r="8058" ht="12.75">
      <c r="C8058" s="103"/>
    </row>
    <row r="8059" ht="12.75">
      <c r="C8059" s="103"/>
    </row>
    <row r="8060" ht="12.75">
      <c r="C8060" s="103"/>
    </row>
    <row r="8061" ht="12.75">
      <c r="C8061" s="103"/>
    </row>
    <row r="8062" ht="12.75">
      <c r="C8062" s="103"/>
    </row>
    <row r="8063" ht="12.75">
      <c r="C8063" s="103"/>
    </row>
    <row r="8064" ht="12.75">
      <c r="C8064" s="103"/>
    </row>
    <row r="8065" ht="12.75">
      <c r="C8065" s="103"/>
    </row>
    <row r="8066" ht="12.75">
      <c r="C8066" s="103"/>
    </row>
    <row r="8067" ht="12.75">
      <c r="C8067" s="103"/>
    </row>
    <row r="8068" ht="12.75">
      <c r="C8068" s="103"/>
    </row>
    <row r="8069" ht="12.75">
      <c r="C8069" s="103"/>
    </row>
    <row r="8070" ht="12.75">
      <c r="C8070" s="103"/>
    </row>
    <row r="8071" ht="12.75">
      <c r="C8071" s="103"/>
    </row>
    <row r="8072" ht="12.75">
      <c r="C8072" s="103"/>
    </row>
    <row r="8073" ht="12.75">
      <c r="C8073" s="103"/>
    </row>
    <row r="8074" ht="12.75">
      <c r="C8074" s="103"/>
    </row>
    <row r="8075" ht="12.75">
      <c r="C8075" s="103"/>
    </row>
    <row r="8076" ht="12.75">
      <c r="C8076" s="103"/>
    </row>
    <row r="8077" ht="12.75">
      <c r="C8077" s="103"/>
    </row>
    <row r="8078" ht="12.75">
      <c r="C8078" s="103"/>
    </row>
    <row r="8079" ht="12.75">
      <c r="C8079" s="103"/>
    </row>
    <row r="8080" ht="12.75">
      <c r="C8080" s="103"/>
    </row>
    <row r="8081" ht="12.75">
      <c r="C8081" s="103"/>
    </row>
    <row r="8082" ht="12.75">
      <c r="C8082" s="103"/>
    </row>
    <row r="8083" ht="12.75">
      <c r="C8083" s="103"/>
    </row>
    <row r="8084" ht="12.75">
      <c r="C8084" s="103"/>
    </row>
    <row r="8085" spans="3:9" ht="12.75">
      <c r="C8085" s="103"/>
      <c r="H8085" s="105"/>
      <c r="I8085" s="105"/>
    </row>
    <row r="8086" ht="12.75">
      <c r="C8086" s="103"/>
    </row>
    <row r="8087" ht="12.75">
      <c r="C8087" s="103"/>
    </row>
    <row r="8088" ht="12.75">
      <c r="C8088" s="103"/>
    </row>
    <row r="8089" ht="12.75">
      <c r="C8089" s="103"/>
    </row>
    <row r="8090" ht="12.75">
      <c r="C8090" s="103"/>
    </row>
    <row r="8091" ht="12.75">
      <c r="C8091" s="103"/>
    </row>
    <row r="8092" ht="12.75">
      <c r="C8092" s="103"/>
    </row>
    <row r="8093" ht="12.75">
      <c r="C8093" s="103"/>
    </row>
    <row r="8094" ht="12.75">
      <c r="C8094" s="103"/>
    </row>
    <row r="8095" ht="12.75">
      <c r="C8095" s="103"/>
    </row>
    <row r="8096" ht="12.75">
      <c r="C8096" s="103"/>
    </row>
    <row r="8097" ht="12.75">
      <c r="C8097" s="103"/>
    </row>
    <row r="8098" spans="3:6" ht="12.75">
      <c r="C8098" s="103"/>
      <c r="F8098" s="105"/>
    </row>
    <row r="8099" ht="12.75">
      <c r="C8099" s="103"/>
    </row>
    <row r="8100" spans="3:6" ht="12.75">
      <c r="C8100" s="103"/>
      <c r="E8100" s="105"/>
      <c r="F8100" s="105"/>
    </row>
    <row r="8101" spans="3:6" ht="12.75">
      <c r="C8101" s="103"/>
      <c r="E8101" s="105"/>
      <c r="F8101" s="105"/>
    </row>
    <row r="8102" spans="3:5" ht="12.75">
      <c r="C8102" s="103"/>
      <c r="E8102" s="105"/>
    </row>
    <row r="8103" spans="3:6" ht="12.75">
      <c r="C8103" s="103"/>
      <c r="E8103" s="105"/>
      <c r="F8103" s="105"/>
    </row>
    <row r="8104" ht="12.75">
      <c r="C8104" s="103"/>
    </row>
    <row r="8105" spans="3:14" ht="12.75">
      <c r="C8105" s="103"/>
      <c r="G8105" s="105"/>
      <c r="I8105" s="105"/>
      <c r="L8105" s="105"/>
      <c r="N8105" s="105"/>
    </row>
    <row r="8106" ht="12.75">
      <c r="C8106" s="103"/>
    </row>
    <row r="8107" spans="3:14" ht="12.75">
      <c r="C8107" s="103"/>
      <c r="N8107" s="105"/>
    </row>
    <row r="8108" spans="3:14" ht="12.75">
      <c r="C8108" s="103"/>
      <c r="I8108" s="105"/>
      <c r="N8108" s="105"/>
    </row>
    <row r="8109" ht="12.75">
      <c r="C8109" s="103"/>
    </row>
    <row r="8110" spans="3:15" ht="12.75">
      <c r="C8110" s="103"/>
      <c r="G8110" s="105"/>
      <c r="I8110" s="105"/>
      <c r="L8110" s="105"/>
      <c r="N8110" s="105"/>
      <c r="O8110" s="105"/>
    </row>
    <row r="8111" ht="12.75">
      <c r="C8111" s="103"/>
    </row>
    <row r="8112" spans="3:15" ht="12.75">
      <c r="C8112" s="103"/>
      <c r="G8112" s="105"/>
      <c r="I8112" s="105"/>
      <c r="L8112" s="105"/>
      <c r="N8112" s="105"/>
      <c r="O8112" s="105"/>
    </row>
    <row r="8113" ht="12.75">
      <c r="C8113" s="103"/>
    </row>
    <row r="8114" spans="3:14" ht="12.75">
      <c r="C8114" s="103"/>
      <c r="L8114" s="105"/>
      <c r="N8114" s="105"/>
    </row>
    <row r="8115" spans="3:15" ht="12.75">
      <c r="C8115" s="103"/>
      <c r="F8115" s="105"/>
      <c r="G8115" s="105"/>
      <c r="H8115" s="105"/>
      <c r="I8115" s="105"/>
      <c r="K8115" s="105"/>
      <c r="L8115" s="105"/>
      <c r="M8115" s="105"/>
      <c r="N8115" s="105"/>
      <c r="O8115" s="105"/>
    </row>
    <row r="8116" spans="3:15" ht="12.75">
      <c r="C8116" s="103"/>
      <c r="O8116" s="105"/>
    </row>
    <row r="8117" spans="3:15" ht="12.75">
      <c r="C8117" s="103"/>
      <c r="F8117" s="105"/>
      <c r="G8117" s="105"/>
      <c r="H8117" s="105"/>
      <c r="I8117" s="105"/>
      <c r="K8117" s="105"/>
      <c r="L8117" s="105"/>
      <c r="M8117" s="105"/>
      <c r="N8117" s="105"/>
      <c r="O8117" s="105"/>
    </row>
    <row r="8118" ht="12.75">
      <c r="C8118" s="103"/>
    </row>
    <row r="8119" spans="3:10" ht="12.75">
      <c r="C8119" s="103"/>
      <c r="H8119" s="105"/>
      <c r="I8119" s="105"/>
      <c r="J8119" s="105"/>
    </row>
    <row r="8120" ht="12.75">
      <c r="C8120" s="103"/>
    </row>
    <row r="8121" spans="3:9" ht="12.75">
      <c r="C8121" s="103"/>
      <c r="H8121" s="105"/>
      <c r="I8121" s="105"/>
    </row>
    <row r="8122" spans="3:10" ht="12.75">
      <c r="C8122" s="103"/>
      <c r="H8122" s="105"/>
      <c r="I8122" s="105"/>
      <c r="J8122" s="105"/>
    </row>
    <row r="8123" spans="3:10" ht="12.75">
      <c r="C8123" s="103"/>
      <c r="H8123" s="105"/>
      <c r="I8123" s="105"/>
      <c r="J8123" s="105"/>
    </row>
    <row r="8124" ht="12.75">
      <c r="C8124" s="103"/>
    </row>
    <row r="8125" ht="12.75">
      <c r="C8125" s="103"/>
    </row>
    <row r="8126" ht="12.75">
      <c r="C8126" s="103"/>
    </row>
    <row r="8127" ht="12.75">
      <c r="C8127" s="103"/>
    </row>
    <row r="8128" ht="12.75">
      <c r="C8128" s="103"/>
    </row>
    <row r="8129" ht="12.75">
      <c r="C8129" s="103"/>
    </row>
    <row r="8130" ht="12.75">
      <c r="C8130" s="103"/>
    </row>
    <row r="8131" ht="12.75">
      <c r="C8131" s="103"/>
    </row>
    <row r="8132" ht="12.75">
      <c r="C8132" s="103"/>
    </row>
    <row r="8133" ht="12.75">
      <c r="C8133" s="103"/>
    </row>
    <row r="8134" ht="12.75">
      <c r="C8134" s="103"/>
    </row>
    <row r="8135" ht="12.75">
      <c r="C8135" s="103"/>
    </row>
    <row r="8136" ht="12.75">
      <c r="C8136" s="103"/>
    </row>
    <row r="8137" ht="12.75">
      <c r="C8137" s="103"/>
    </row>
    <row r="8138" ht="12.75">
      <c r="C8138" s="103"/>
    </row>
    <row r="8139" ht="12.75">
      <c r="C8139" s="103"/>
    </row>
    <row r="8140" spans="3:5" ht="12.75">
      <c r="C8140" s="103"/>
      <c r="E8140" s="105"/>
    </row>
    <row r="8141" spans="3:5" ht="12.75">
      <c r="C8141" s="103"/>
      <c r="E8141" s="105"/>
    </row>
    <row r="8142" ht="12.75">
      <c r="C8142" s="103"/>
    </row>
    <row r="8143" ht="12.75">
      <c r="C8143" s="103"/>
    </row>
    <row r="8144" ht="12.75">
      <c r="C8144" s="103"/>
    </row>
    <row r="8145" ht="12.75">
      <c r="C8145" s="103"/>
    </row>
    <row r="8146" ht="12.75">
      <c r="C8146" s="103"/>
    </row>
    <row r="8147" ht="12.75">
      <c r="C8147" s="103"/>
    </row>
    <row r="8148" ht="12.75">
      <c r="C8148" s="103"/>
    </row>
    <row r="8149" ht="12.75">
      <c r="C8149" s="103"/>
    </row>
    <row r="8150" ht="12.75">
      <c r="C8150" s="103"/>
    </row>
    <row r="8151" ht="12.75">
      <c r="C8151" s="103"/>
    </row>
    <row r="8152" ht="12.75">
      <c r="C8152" s="103"/>
    </row>
    <row r="8153" ht="12.75">
      <c r="C8153" s="103"/>
    </row>
    <row r="8154" ht="12.75">
      <c r="C8154" s="103"/>
    </row>
    <row r="8155" ht="12.75">
      <c r="C8155" s="103"/>
    </row>
    <row r="8156" ht="12.75">
      <c r="C8156" s="103"/>
    </row>
    <row r="8157" ht="12.75">
      <c r="C8157" s="103"/>
    </row>
    <row r="8158" ht="12.75">
      <c r="C8158" s="103"/>
    </row>
    <row r="8159" spans="3:8" ht="12.75">
      <c r="C8159" s="103"/>
      <c r="H8159" s="105"/>
    </row>
    <row r="8160" spans="3:8" ht="12.75">
      <c r="C8160" s="103"/>
      <c r="H8160" s="105"/>
    </row>
    <row r="8161" spans="3:10" ht="12.75">
      <c r="C8161" s="103"/>
      <c r="H8161" s="105"/>
      <c r="I8161" s="105"/>
      <c r="J8161" s="105"/>
    </row>
    <row r="8162" ht="12.75">
      <c r="C8162" s="103"/>
    </row>
    <row r="8163" ht="12.75">
      <c r="C8163" s="103"/>
    </row>
    <row r="8164" ht="12.75">
      <c r="C8164" s="103"/>
    </row>
    <row r="8165" ht="12.75">
      <c r="C8165" s="103"/>
    </row>
    <row r="8166" ht="12.75">
      <c r="C8166" s="103"/>
    </row>
    <row r="8167" ht="12.75">
      <c r="C8167" s="103"/>
    </row>
    <row r="8168" ht="12.75">
      <c r="C8168" s="103"/>
    </row>
    <row r="8169" ht="12.75">
      <c r="C8169" s="103"/>
    </row>
    <row r="8170" ht="12.75">
      <c r="C8170" s="103"/>
    </row>
    <row r="8171" ht="12.75">
      <c r="C8171" s="103"/>
    </row>
    <row r="8172" ht="12.75">
      <c r="C8172" s="103"/>
    </row>
    <row r="8173" ht="12.75">
      <c r="C8173" s="103"/>
    </row>
    <row r="8174" spans="3:5" ht="12.75">
      <c r="C8174" s="103"/>
      <c r="E8174" s="105"/>
    </row>
    <row r="8175" spans="3:6" ht="12.75">
      <c r="C8175" s="103"/>
      <c r="E8175" s="105"/>
      <c r="F8175" s="105"/>
    </row>
    <row r="8176" spans="3:5" ht="12.75">
      <c r="C8176" s="103"/>
      <c r="E8176" s="105"/>
    </row>
    <row r="8177" spans="3:6" ht="12.75">
      <c r="C8177" s="103"/>
      <c r="E8177" s="105"/>
      <c r="F8177" s="105"/>
    </row>
    <row r="8178" spans="3:6" ht="12.75">
      <c r="C8178" s="103"/>
      <c r="E8178" s="105"/>
      <c r="F8178" s="105"/>
    </row>
    <row r="8179" spans="3:6" ht="12.75">
      <c r="C8179" s="103"/>
      <c r="E8179" s="105"/>
      <c r="F8179" s="105"/>
    </row>
    <row r="8180" ht="12.75">
      <c r="C8180" s="103"/>
    </row>
    <row r="8181" ht="12.75">
      <c r="C8181" s="103"/>
    </row>
    <row r="8182" spans="3:14" ht="12.75">
      <c r="C8182" s="103"/>
      <c r="H8182" s="105"/>
      <c r="N8182" s="105"/>
    </row>
    <row r="8183" ht="12.75">
      <c r="C8183" s="103"/>
    </row>
    <row r="8184" spans="3:15" ht="12.75">
      <c r="C8184" s="103"/>
      <c r="O8184" s="105"/>
    </row>
    <row r="8185" spans="3:15" ht="12.75">
      <c r="C8185" s="103"/>
      <c r="I8185" s="105"/>
      <c r="N8185" s="105"/>
      <c r="O8185" s="105"/>
    </row>
    <row r="8186" spans="3:15" ht="12.75">
      <c r="C8186" s="103"/>
      <c r="H8186" s="105"/>
      <c r="I8186" s="105"/>
      <c r="N8186" s="105"/>
      <c r="O8186" s="105"/>
    </row>
    <row r="8187" ht="12.75">
      <c r="C8187" s="103"/>
    </row>
    <row r="8188" ht="12.75">
      <c r="C8188" s="103"/>
    </row>
    <row r="8189" spans="3:15" ht="12.75">
      <c r="C8189" s="103"/>
      <c r="G8189" s="105"/>
      <c r="H8189" s="105"/>
      <c r="L8189" s="105"/>
      <c r="M8189" s="105"/>
      <c r="N8189" s="105"/>
      <c r="O8189" s="105"/>
    </row>
    <row r="8190" spans="3:15" ht="12.75">
      <c r="C8190" s="103"/>
      <c r="O8190" s="105"/>
    </row>
    <row r="8191" spans="3:15" ht="12.75">
      <c r="C8191" s="103"/>
      <c r="O8191" s="105"/>
    </row>
    <row r="8192" spans="3:15" ht="12.75">
      <c r="C8192" s="103"/>
      <c r="G8192" s="105"/>
      <c r="I8192" s="105"/>
      <c r="K8192" s="105"/>
      <c r="L8192" s="105"/>
      <c r="M8192" s="105"/>
      <c r="N8192" s="105"/>
      <c r="O8192" s="105"/>
    </row>
    <row r="8193" spans="3:15" ht="12.75">
      <c r="C8193" s="103"/>
      <c r="G8193" s="105"/>
      <c r="H8193" s="105"/>
      <c r="I8193" s="105"/>
      <c r="K8193" s="105"/>
      <c r="L8193" s="105"/>
      <c r="M8193" s="105"/>
      <c r="N8193" s="105"/>
      <c r="O8193" s="105"/>
    </row>
    <row r="8194" ht="12.75">
      <c r="C8194" s="103"/>
    </row>
    <row r="8195" spans="3:10" ht="12.75">
      <c r="C8195" s="103"/>
      <c r="H8195" s="105"/>
      <c r="I8195" s="105"/>
      <c r="J8195" s="105"/>
    </row>
    <row r="8196" ht="12.75">
      <c r="C8196" s="103"/>
    </row>
    <row r="8197" spans="3:9" ht="12.75">
      <c r="C8197" s="103"/>
      <c r="H8197" s="105"/>
      <c r="I8197" s="105"/>
    </row>
    <row r="8198" spans="3:10" ht="12.75">
      <c r="C8198" s="103"/>
      <c r="H8198" s="105"/>
      <c r="I8198" s="105"/>
      <c r="J8198" s="105"/>
    </row>
    <row r="8199" spans="3:10" ht="12.75">
      <c r="C8199" s="103"/>
      <c r="H8199" s="105"/>
      <c r="I8199" s="105"/>
      <c r="J8199" s="105"/>
    </row>
    <row r="8200" ht="12.75">
      <c r="C8200" s="103"/>
    </row>
    <row r="8201" ht="12.75">
      <c r="C8201" s="103"/>
    </row>
    <row r="8202" ht="12.75">
      <c r="C8202" s="103"/>
    </row>
    <row r="8203" ht="12.75">
      <c r="C8203" s="103"/>
    </row>
    <row r="8204" ht="12.75">
      <c r="C8204" s="103"/>
    </row>
    <row r="8205" ht="12.75">
      <c r="C8205" s="103"/>
    </row>
    <row r="8206" ht="12.75">
      <c r="C8206" s="103"/>
    </row>
    <row r="8207" ht="12.75">
      <c r="C8207" s="103"/>
    </row>
    <row r="8208" ht="12.75">
      <c r="C8208" s="103"/>
    </row>
    <row r="8209" ht="12.75">
      <c r="C8209" s="103"/>
    </row>
    <row r="8210" ht="12.75">
      <c r="C8210" s="103"/>
    </row>
    <row r="8211" ht="12.75">
      <c r="C8211" s="103"/>
    </row>
    <row r="8212" spans="3:6" ht="12.75">
      <c r="C8212" s="103"/>
      <c r="E8212" s="105"/>
      <c r="F8212" s="105"/>
    </row>
    <row r="8213" spans="3:6" ht="12.75">
      <c r="C8213" s="103"/>
      <c r="E8213" s="105"/>
      <c r="F8213" s="105"/>
    </row>
    <row r="8214" spans="3:6" ht="12.75">
      <c r="C8214" s="103"/>
      <c r="E8214" s="105"/>
      <c r="F8214" s="105"/>
    </row>
    <row r="8215" spans="3:6" ht="12.75">
      <c r="C8215" s="103"/>
      <c r="E8215" s="105"/>
      <c r="F8215" s="105"/>
    </row>
    <row r="8216" spans="3:6" ht="12.75">
      <c r="C8216" s="103"/>
      <c r="E8216" s="105"/>
      <c r="F8216" s="105"/>
    </row>
    <row r="8217" spans="3:6" ht="12.75">
      <c r="C8217" s="103"/>
      <c r="E8217" s="105"/>
      <c r="F8217" s="105"/>
    </row>
    <row r="8218" ht="12.75">
      <c r="C8218" s="103"/>
    </row>
    <row r="8219" spans="3:14" ht="12.75">
      <c r="C8219" s="103"/>
      <c r="I8219" s="105"/>
      <c r="N8219" s="105"/>
    </row>
    <row r="8220" spans="3:15" ht="12.75">
      <c r="C8220" s="103"/>
      <c r="H8220" s="105"/>
      <c r="I8220" s="105"/>
      <c r="M8220" s="105"/>
      <c r="N8220" s="105"/>
      <c r="O8220" s="105"/>
    </row>
    <row r="8221" spans="3:15" ht="12.75">
      <c r="C8221" s="103"/>
      <c r="I8221" s="105"/>
      <c r="N8221" s="105"/>
      <c r="O8221" s="105"/>
    </row>
    <row r="8222" spans="3:15" ht="12.75">
      <c r="C8222" s="103"/>
      <c r="H8222" s="105"/>
      <c r="I8222" s="105"/>
      <c r="M8222" s="105"/>
      <c r="N8222" s="105"/>
      <c r="O8222" s="105"/>
    </row>
    <row r="8223" spans="3:15" ht="12.75">
      <c r="C8223" s="103"/>
      <c r="H8223" s="105"/>
      <c r="I8223" s="105"/>
      <c r="M8223" s="105"/>
      <c r="N8223" s="105"/>
      <c r="O8223" s="105"/>
    </row>
    <row r="8224" spans="3:15" ht="12.75">
      <c r="C8224" s="103"/>
      <c r="H8224" s="105"/>
      <c r="I8224" s="105"/>
      <c r="M8224" s="105"/>
      <c r="N8224" s="105"/>
      <c r="O8224" s="105"/>
    </row>
    <row r="8225" ht="12.75">
      <c r="C8225" s="103"/>
    </row>
    <row r="8226" spans="3:15" ht="12.75">
      <c r="C8226" s="103"/>
      <c r="I8226" s="105"/>
      <c r="N8226" s="105"/>
      <c r="O8226" s="105"/>
    </row>
    <row r="8227" spans="3:15" ht="12.75">
      <c r="C8227" s="103"/>
      <c r="G8227" s="105"/>
      <c r="H8227" s="105"/>
      <c r="I8227" s="105"/>
      <c r="L8227" s="105"/>
      <c r="M8227" s="105"/>
      <c r="N8227" s="105"/>
      <c r="O8227" s="105"/>
    </row>
    <row r="8228" spans="3:15" ht="12.75">
      <c r="C8228" s="103"/>
      <c r="F8228" s="105"/>
      <c r="G8228" s="105"/>
      <c r="H8228" s="105"/>
      <c r="I8228" s="105"/>
      <c r="K8228" s="105"/>
      <c r="L8228" s="105"/>
      <c r="M8228" s="105"/>
      <c r="N8228" s="105"/>
      <c r="O8228" s="105"/>
    </row>
    <row r="8229" spans="3:15" ht="12.75">
      <c r="C8229" s="103"/>
      <c r="F8229" s="105"/>
      <c r="G8229" s="105"/>
      <c r="H8229" s="105"/>
      <c r="I8229" s="105"/>
      <c r="K8229" s="105"/>
      <c r="L8229" s="105"/>
      <c r="M8229" s="105"/>
      <c r="N8229" s="105"/>
      <c r="O8229" s="105"/>
    </row>
    <row r="8230" spans="3:15" ht="12.75">
      <c r="C8230" s="103"/>
      <c r="E8230" s="105"/>
      <c r="F8230" s="105"/>
      <c r="G8230" s="105"/>
      <c r="H8230" s="105"/>
      <c r="I8230" s="105"/>
      <c r="J8230" s="105"/>
      <c r="K8230" s="105"/>
      <c r="L8230" s="105"/>
      <c r="M8230" s="105"/>
      <c r="N8230" s="105"/>
      <c r="O8230" s="105"/>
    </row>
    <row r="8231" spans="3:15" ht="12.75">
      <c r="C8231" s="103"/>
      <c r="E8231" s="105"/>
      <c r="F8231" s="105"/>
      <c r="G8231" s="105"/>
      <c r="H8231" s="105"/>
      <c r="I8231" s="105"/>
      <c r="J8231" s="105"/>
      <c r="K8231" s="105"/>
      <c r="L8231" s="105"/>
      <c r="M8231" s="105"/>
      <c r="N8231" s="105"/>
      <c r="O8231" s="105"/>
    </row>
    <row r="8232" ht="12.75">
      <c r="C8232" s="103"/>
    </row>
    <row r="8233" spans="3:10" ht="12.75">
      <c r="C8233" s="103"/>
      <c r="H8233" s="105"/>
      <c r="I8233" s="105"/>
      <c r="J8233" s="105"/>
    </row>
    <row r="8234" ht="12.75">
      <c r="C8234" s="103"/>
    </row>
    <row r="8235" spans="3:9" ht="12.75">
      <c r="C8235" s="103"/>
      <c r="H8235" s="105"/>
      <c r="I8235" s="105"/>
    </row>
    <row r="8236" spans="3:10" ht="12.75">
      <c r="C8236" s="103"/>
      <c r="H8236" s="105"/>
      <c r="I8236" s="105"/>
      <c r="J8236" s="105"/>
    </row>
    <row r="8237" spans="3:10" ht="12.75">
      <c r="C8237" s="103"/>
      <c r="H8237" s="105"/>
      <c r="I8237" s="105"/>
      <c r="J8237" s="105"/>
    </row>
    <row r="8238" ht="12.75">
      <c r="C8238" s="103"/>
    </row>
    <row r="8239" ht="12.75">
      <c r="C8239" s="103"/>
    </row>
    <row r="8240" ht="12.75">
      <c r="C8240" s="103"/>
    </row>
    <row r="8241" ht="12.75">
      <c r="C8241" s="103"/>
    </row>
    <row r="8242" ht="12.75">
      <c r="C8242" s="103"/>
    </row>
    <row r="8243" ht="12.75">
      <c r="C8243" s="103"/>
    </row>
    <row r="8244" ht="12.75">
      <c r="C8244" s="103"/>
    </row>
    <row r="8245" ht="12.75">
      <c r="C8245" s="103"/>
    </row>
    <row r="8246" ht="12.75">
      <c r="C8246" s="103"/>
    </row>
    <row r="8247" ht="12.75">
      <c r="C8247" s="103"/>
    </row>
    <row r="8248" ht="12.75">
      <c r="C8248" s="103"/>
    </row>
    <row r="8249" ht="12.75">
      <c r="C8249" s="103"/>
    </row>
    <row r="8250" spans="3:6" ht="12.75">
      <c r="C8250" s="103"/>
      <c r="E8250" s="105"/>
      <c r="F8250" s="105"/>
    </row>
    <row r="8251" spans="3:6" ht="12.75">
      <c r="C8251" s="103"/>
      <c r="E8251" s="105"/>
      <c r="F8251" s="105"/>
    </row>
    <row r="8252" spans="3:6" ht="12.75">
      <c r="C8252" s="103"/>
      <c r="E8252" s="105"/>
      <c r="F8252" s="105"/>
    </row>
    <row r="8253" spans="3:6" ht="12.75">
      <c r="C8253" s="103"/>
      <c r="E8253" s="105"/>
      <c r="F8253" s="105"/>
    </row>
    <row r="8254" spans="3:6" ht="12.75">
      <c r="C8254" s="103"/>
      <c r="E8254" s="105"/>
      <c r="F8254" s="105"/>
    </row>
    <row r="8255" spans="3:6" ht="12.75">
      <c r="C8255" s="103"/>
      <c r="E8255" s="105"/>
      <c r="F8255" s="105"/>
    </row>
    <row r="8256" ht="12.75">
      <c r="C8256" s="103"/>
    </row>
    <row r="8257" spans="3:15" ht="12.75">
      <c r="C8257" s="103"/>
      <c r="I8257" s="105"/>
      <c r="N8257" s="105"/>
      <c r="O8257" s="105"/>
    </row>
    <row r="8258" spans="3:15" ht="12.75">
      <c r="C8258" s="103"/>
      <c r="O8258" s="105"/>
    </row>
    <row r="8259" spans="3:15" ht="12.75">
      <c r="C8259" s="103"/>
      <c r="I8259" s="105"/>
      <c r="N8259" s="105"/>
      <c r="O8259" s="105"/>
    </row>
    <row r="8260" spans="3:15" ht="12.75">
      <c r="C8260" s="103"/>
      <c r="I8260" s="105"/>
      <c r="N8260" s="105"/>
      <c r="O8260" s="105"/>
    </row>
    <row r="8261" spans="3:15" ht="12.75">
      <c r="C8261" s="103"/>
      <c r="I8261" s="105"/>
      <c r="N8261" s="105"/>
      <c r="O8261" s="105"/>
    </row>
    <row r="8262" spans="3:15" ht="12.75">
      <c r="C8262" s="103"/>
      <c r="I8262" s="105"/>
      <c r="N8262" s="105"/>
      <c r="O8262" s="105"/>
    </row>
    <row r="8263" ht="12.75">
      <c r="C8263" s="103"/>
    </row>
    <row r="8264" spans="3:15" ht="12.75">
      <c r="C8264" s="103"/>
      <c r="I8264" s="105"/>
      <c r="N8264" s="105"/>
      <c r="O8264" s="105"/>
    </row>
    <row r="8265" spans="3:15" ht="12.75">
      <c r="C8265" s="103"/>
      <c r="O8265" s="105"/>
    </row>
    <row r="8266" spans="3:15" ht="12.75">
      <c r="C8266" s="103"/>
      <c r="F8266" s="105"/>
      <c r="G8266" s="105"/>
      <c r="H8266" s="105"/>
      <c r="I8266" s="105"/>
      <c r="K8266" s="105"/>
      <c r="L8266" s="105"/>
      <c r="M8266" s="105"/>
      <c r="N8266" s="105"/>
      <c r="O8266" s="105"/>
    </row>
    <row r="8267" spans="3:15" ht="12.75">
      <c r="C8267" s="103"/>
      <c r="G8267" s="105"/>
      <c r="I8267" s="105"/>
      <c r="L8267" s="105"/>
      <c r="M8267" s="105"/>
      <c r="N8267" s="105"/>
      <c r="O8267" s="105"/>
    </row>
    <row r="8268" spans="3:15" ht="12.75">
      <c r="C8268" s="103"/>
      <c r="E8268" s="105"/>
      <c r="F8268" s="105"/>
      <c r="G8268" s="105"/>
      <c r="H8268" s="105"/>
      <c r="I8268" s="105"/>
      <c r="K8268" s="105"/>
      <c r="L8268" s="105"/>
      <c r="M8268" s="105"/>
      <c r="N8268" s="105"/>
      <c r="O8268" s="105"/>
    </row>
    <row r="8269" spans="3:15" ht="12.75">
      <c r="C8269" s="103"/>
      <c r="E8269" s="105"/>
      <c r="F8269" s="105"/>
      <c r="G8269" s="105"/>
      <c r="H8269" s="105"/>
      <c r="I8269" s="105"/>
      <c r="K8269" s="105"/>
      <c r="L8269" s="105"/>
      <c r="M8269" s="105"/>
      <c r="N8269" s="105"/>
      <c r="O8269" s="105"/>
    </row>
    <row r="8270" ht="12.75">
      <c r="C8270" s="103"/>
    </row>
    <row r="8271" spans="3:10" ht="12.75">
      <c r="C8271" s="103"/>
      <c r="H8271" s="105"/>
      <c r="I8271" s="105"/>
      <c r="J8271" s="105"/>
    </row>
    <row r="8272" ht="12.75">
      <c r="C8272" s="103"/>
    </row>
    <row r="8273" spans="3:9" ht="12.75">
      <c r="C8273" s="103"/>
      <c r="H8273" s="105"/>
      <c r="I8273" s="105"/>
    </row>
    <row r="8274" spans="3:10" ht="12.75">
      <c r="C8274" s="103"/>
      <c r="H8274" s="105"/>
      <c r="I8274" s="105"/>
      <c r="J8274" s="105"/>
    </row>
    <row r="8275" spans="3:10" ht="12.75">
      <c r="C8275" s="103"/>
      <c r="H8275" s="105"/>
      <c r="I8275" s="105"/>
      <c r="J8275" s="105"/>
    </row>
    <row r="8276" ht="12.75">
      <c r="C8276" s="103"/>
    </row>
    <row r="8277" ht="12.75">
      <c r="C8277" s="103"/>
    </row>
    <row r="8278" ht="12.75">
      <c r="C8278" s="103"/>
    </row>
    <row r="8279" ht="12.75">
      <c r="C8279" s="103"/>
    </row>
    <row r="8280" ht="12.75">
      <c r="C8280" s="103"/>
    </row>
    <row r="8281" ht="12.75">
      <c r="C8281" s="103"/>
    </row>
    <row r="8282" ht="12.75">
      <c r="C8282" s="103"/>
    </row>
    <row r="8283" ht="12.75">
      <c r="C8283" s="103"/>
    </row>
    <row r="8284" ht="12.75">
      <c r="C8284" s="103"/>
    </row>
    <row r="8285" ht="12.75">
      <c r="C8285" s="103"/>
    </row>
    <row r="8286" ht="12.75">
      <c r="C8286" s="103"/>
    </row>
    <row r="8287" ht="12.75">
      <c r="C8287" s="103"/>
    </row>
    <row r="8288" spans="3:6" ht="12.75">
      <c r="C8288" s="103"/>
      <c r="E8288" s="105"/>
      <c r="F8288" s="105"/>
    </row>
    <row r="8289" spans="3:6" ht="12.75">
      <c r="C8289" s="103"/>
      <c r="E8289" s="105"/>
      <c r="F8289" s="105"/>
    </row>
    <row r="8290" spans="3:6" ht="12.75">
      <c r="C8290" s="103"/>
      <c r="E8290" s="105"/>
      <c r="F8290" s="105"/>
    </row>
    <row r="8291" spans="3:6" ht="12.75">
      <c r="C8291" s="103"/>
      <c r="E8291" s="105"/>
      <c r="F8291" s="105"/>
    </row>
    <row r="8292" spans="3:6" ht="12.75">
      <c r="C8292" s="103"/>
      <c r="E8292" s="105"/>
      <c r="F8292" s="105"/>
    </row>
    <row r="8293" spans="3:6" ht="12.75">
      <c r="C8293" s="103"/>
      <c r="E8293" s="105"/>
      <c r="F8293" s="105"/>
    </row>
    <row r="8294" ht="12.75">
      <c r="C8294" s="103"/>
    </row>
    <row r="8295" spans="3:15" ht="12.75">
      <c r="C8295" s="103"/>
      <c r="H8295" s="105"/>
      <c r="I8295" s="105"/>
      <c r="M8295" s="105"/>
      <c r="N8295" s="105"/>
      <c r="O8295" s="105"/>
    </row>
    <row r="8296" spans="3:15" ht="12.75">
      <c r="C8296" s="103"/>
      <c r="I8296" s="105"/>
      <c r="N8296" s="105"/>
      <c r="O8296" s="105"/>
    </row>
    <row r="8297" spans="3:15" ht="12.75">
      <c r="C8297" s="103"/>
      <c r="I8297" s="105"/>
      <c r="N8297" s="105"/>
      <c r="O8297" s="105"/>
    </row>
    <row r="8298" spans="3:15" ht="12.75">
      <c r="C8298" s="103"/>
      <c r="G8298" s="105"/>
      <c r="I8298" s="105"/>
      <c r="L8298" s="105"/>
      <c r="N8298" s="105"/>
      <c r="O8298" s="105"/>
    </row>
    <row r="8299" spans="3:15" ht="12.75">
      <c r="C8299" s="103"/>
      <c r="I8299" s="105"/>
      <c r="N8299" s="105"/>
      <c r="O8299" s="105"/>
    </row>
    <row r="8300" spans="3:15" ht="12.75">
      <c r="C8300" s="103"/>
      <c r="G8300" s="105"/>
      <c r="H8300" s="105"/>
      <c r="I8300" s="105"/>
      <c r="L8300" s="105"/>
      <c r="M8300" s="105"/>
      <c r="N8300" s="105"/>
      <c r="O8300" s="105"/>
    </row>
    <row r="8301" ht="12.75">
      <c r="C8301" s="103"/>
    </row>
    <row r="8302" spans="3:15" ht="12.75">
      <c r="C8302" s="103"/>
      <c r="H8302" s="105"/>
      <c r="I8302" s="105"/>
      <c r="M8302" s="105"/>
      <c r="N8302" s="105"/>
      <c r="O8302" s="105"/>
    </row>
    <row r="8303" spans="3:15" ht="12.75">
      <c r="C8303" s="103"/>
      <c r="G8303" s="105"/>
      <c r="I8303" s="105"/>
      <c r="L8303" s="105"/>
      <c r="M8303" s="105"/>
      <c r="N8303" s="105"/>
      <c r="O8303" s="105"/>
    </row>
    <row r="8304" spans="3:15" ht="12.75">
      <c r="C8304" s="103"/>
      <c r="G8304" s="105"/>
      <c r="I8304" s="105"/>
      <c r="K8304" s="105"/>
      <c r="L8304" s="105"/>
      <c r="M8304" s="105"/>
      <c r="N8304" s="105"/>
      <c r="O8304" s="105"/>
    </row>
    <row r="8305" spans="3:15" ht="12.75">
      <c r="C8305" s="103"/>
      <c r="F8305" s="105"/>
      <c r="G8305" s="105"/>
      <c r="H8305" s="105"/>
      <c r="I8305" s="105"/>
      <c r="K8305" s="105"/>
      <c r="L8305" s="105"/>
      <c r="M8305" s="105"/>
      <c r="N8305" s="105"/>
      <c r="O8305" s="105"/>
    </row>
    <row r="8306" spans="3:15" ht="12.75">
      <c r="C8306" s="103"/>
      <c r="F8306" s="105"/>
      <c r="G8306" s="105"/>
      <c r="H8306" s="105"/>
      <c r="I8306" s="105"/>
      <c r="K8306" s="105"/>
      <c r="L8306" s="105"/>
      <c r="M8306" s="105"/>
      <c r="N8306" s="105"/>
      <c r="O8306" s="105"/>
    </row>
    <row r="8307" spans="3:15" ht="12.75">
      <c r="C8307" s="103"/>
      <c r="F8307" s="105"/>
      <c r="G8307" s="105"/>
      <c r="H8307" s="105"/>
      <c r="I8307" s="105"/>
      <c r="J8307" s="105"/>
      <c r="K8307" s="105"/>
      <c r="L8307" s="105"/>
      <c r="M8307" s="105"/>
      <c r="N8307" s="105"/>
      <c r="O8307" s="105"/>
    </row>
    <row r="8308" ht="12.75">
      <c r="C8308" s="103"/>
    </row>
    <row r="8309" spans="3:10" ht="12.75">
      <c r="C8309" s="103"/>
      <c r="H8309" s="105"/>
      <c r="I8309" s="105"/>
      <c r="J8309" s="105"/>
    </row>
    <row r="8310" ht="12.75">
      <c r="C8310" s="103"/>
    </row>
    <row r="8311" spans="3:10" ht="12.75">
      <c r="C8311" s="103"/>
      <c r="H8311" s="105"/>
      <c r="I8311" s="105"/>
      <c r="J8311" s="105"/>
    </row>
    <row r="8312" spans="3:10" ht="12.75">
      <c r="C8312" s="103"/>
      <c r="H8312" s="105"/>
      <c r="I8312" s="105"/>
      <c r="J8312" s="105"/>
    </row>
    <row r="8313" spans="3:10" ht="12.75">
      <c r="C8313" s="103"/>
      <c r="H8313" s="105"/>
      <c r="I8313" s="105"/>
      <c r="J8313" s="105"/>
    </row>
    <row r="8314" ht="12.75">
      <c r="C8314" s="103"/>
    </row>
    <row r="8315" ht="12.75">
      <c r="C8315" s="103"/>
    </row>
    <row r="8316" ht="12.75">
      <c r="C8316" s="103"/>
    </row>
    <row r="8317" ht="12.75">
      <c r="C8317" s="103"/>
    </row>
    <row r="8318" ht="12.75">
      <c r="C8318" s="103"/>
    </row>
    <row r="8319" ht="12.75">
      <c r="C8319" s="103"/>
    </row>
    <row r="8320" ht="12.75">
      <c r="C8320" s="103"/>
    </row>
    <row r="8321" ht="12.75">
      <c r="C8321" s="103"/>
    </row>
    <row r="8322" ht="12.75">
      <c r="C8322" s="103"/>
    </row>
    <row r="8323" ht="12.75">
      <c r="C8323" s="103"/>
    </row>
    <row r="8324" ht="12.75">
      <c r="C8324" s="103"/>
    </row>
    <row r="8325" ht="12.75">
      <c r="C8325" s="103"/>
    </row>
    <row r="8326" spans="3:6" ht="12.75">
      <c r="C8326" s="103"/>
      <c r="E8326" s="105"/>
      <c r="F8326" s="105"/>
    </row>
    <row r="8327" spans="3:6" ht="12.75">
      <c r="C8327" s="103"/>
      <c r="E8327" s="105"/>
      <c r="F8327" s="105"/>
    </row>
    <row r="8328" spans="3:6" ht="12.75">
      <c r="C8328" s="103"/>
      <c r="E8328" s="105"/>
      <c r="F8328" s="105"/>
    </row>
    <row r="8329" spans="3:6" ht="12.75">
      <c r="C8329" s="103"/>
      <c r="E8329" s="105"/>
      <c r="F8329" s="105"/>
    </row>
    <row r="8330" spans="3:6" ht="12.75">
      <c r="C8330" s="103"/>
      <c r="E8330" s="105"/>
      <c r="F8330" s="105"/>
    </row>
    <row r="8331" spans="3:6" ht="12.75">
      <c r="C8331" s="103"/>
      <c r="E8331" s="105"/>
      <c r="F8331" s="105"/>
    </row>
    <row r="8332" ht="12.75">
      <c r="C8332" s="103"/>
    </row>
    <row r="8333" spans="3:15" ht="12.75">
      <c r="C8333" s="103"/>
      <c r="G8333" s="105"/>
      <c r="I8333" s="105"/>
      <c r="L8333" s="105"/>
      <c r="N8333" s="105"/>
      <c r="O8333" s="105"/>
    </row>
    <row r="8334" spans="3:15" ht="12.75">
      <c r="C8334" s="103"/>
      <c r="H8334" s="105"/>
      <c r="I8334" s="105"/>
      <c r="M8334" s="105"/>
      <c r="N8334" s="105"/>
      <c r="O8334" s="105"/>
    </row>
    <row r="8335" spans="3:15" ht="12.75">
      <c r="C8335" s="103"/>
      <c r="I8335" s="105"/>
      <c r="N8335" s="105"/>
      <c r="O8335" s="105"/>
    </row>
    <row r="8336" spans="3:15" ht="12.75">
      <c r="C8336" s="103"/>
      <c r="G8336" s="105"/>
      <c r="H8336" s="105"/>
      <c r="I8336" s="105"/>
      <c r="L8336" s="105"/>
      <c r="M8336" s="105"/>
      <c r="N8336" s="105"/>
      <c r="O8336" s="105"/>
    </row>
    <row r="8337" spans="3:15" ht="12.75">
      <c r="C8337" s="103"/>
      <c r="G8337" s="105"/>
      <c r="H8337" s="105"/>
      <c r="I8337" s="105"/>
      <c r="L8337" s="105"/>
      <c r="M8337" s="105"/>
      <c r="N8337" s="105"/>
      <c r="O8337" s="105"/>
    </row>
    <row r="8338" spans="3:15" ht="12.75">
      <c r="C8338" s="103"/>
      <c r="G8338" s="105"/>
      <c r="H8338" s="105"/>
      <c r="I8338" s="105"/>
      <c r="L8338" s="105"/>
      <c r="M8338" s="105"/>
      <c r="N8338" s="105"/>
      <c r="O8338" s="105"/>
    </row>
    <row r="8339" ht="12.75">
      <c r="C8339" s="103"/>
    </row>
    <row r="8340" spans="3:15" ht="12.75">
      <c r="C8340" s="103"/>
      <c r="G8340" s="105"/>
      <c r="I8340" s="105"/>
      <c r="L8340" s="105"/>
      <c r="N8340" s="105"/>
      <c r="O8340" s="105"/>
    </row>
    <row r="8341" spans="3:15" ht="12.75">
      <c r="C8341" s="103"/>
      <c r="G8341" s="105"/>
      <c r="H8341" s="105"/>
      <c r="I8341" s="105"/>
      <c r="L8341" s="105"/>
      <c r="M8341" s="105"/>
      <c r="N8341" s="105"/>
      <c r="O8341" s="105"/>
    </row>
    <row r="8342" spans="3:15" ht="12.75">
      <c r="C8342" s="103"/>
      <c r="G8342" s="105"/>
      <c r="I8342" s="105"/>
      <c r="K8342" s="105"/>
      <c r="L8342" s="105"/>
      <c r="M8342" s="105"/>
      <c r="N8342" s="105"/>
      <c r="O8342" s="105"/>
    </row>
    <row r="8343" spans="3:15" ht="12.75">
      <c r="C8343" s="103"/>
      <c r="E8343" s="105"/>
      <c r="F8343" s="105"/>
      <c r="G8343" s="105"/>
      <c r="H8343" s="105"/>
      <c r="I8343" s="105"/>
      <c r="K8343" s="105"/>
      <c r="L8343" s="105"/>
      <c r="M8343" s="105"/>
      <c r="N8343" s="105"/>
      <c r="O8343" s="105"/>
    </row>
    <row r="8344" spans="3:15" ht="12.75">
      <c r="C8344" s="103"/>
      <c r="E8344" s="105"/>
      <c r="F8344" s="105"/>
      <c r="G8344" s="105"/>
      <c r="H8344" s="105"/>
      <c r="I8344" s="105"/>
      <c r="J8344" s="105"/>
      <c r="K8344" s="105"/>
      <c r="L8344" s="105"/>
      <c r="M8344" s="105"/>
      <c r="N8344" s="105"/>
      <c r="O8344" s="105"/>
    </row>
    <row r="8345" spans="3:15" ht="12.75">
      <c r="C8345" s="103"/>
      <c r="E8345" s="105"/>
      <c r="F8345" s="105"/>
      <c r="G8345" s="105"/>
      <c r="H8345" s="105"/>
      <c r="I8345" s="105"/>
      <c r="J8345" s="105"/>
      <c r="K8345" s="105"/>
      <c r="L8345" s="105"/>
      <c r="M8345" s="105"/>
      <c r="N8345" s="105"/>
      <c r="O8345" s="105"/>
    </row>
    <row r="8346" ht="12.75">
      <c r="C8346" s="103"/>
    </row>
    <row r="8347" spans="3:10" ht="12.75">
      <c r="C8347" s="103"/>
      <c r="H8347" s="105"/>
      <c r="I8347" s="105"/>
      <c r="J8347" s="105"/>
    </row>
    <row r="8348" ht="12.75">
      <c r="C8348" s="103"/>
    </row>
    <row r="8349" spans="3:9" ht="12.75">
      <c r="C8349" s="103"/>
      <c r="H8349" s="105"/>
      <c r="I8349" s="105"/>
    </row>
    <row r="8350" spans="3:10" ht="12.75">
      <c r="C8350" s="103"/>
      <c r="H8350" s="105"/>
      <c r="I8350" s="105"/>
      <c r="J8350" s="105"/>
    </row>
    <row r="8351" spans="3:10" ht="12.75">
      <c r="C8351" s="103"/>
      <c r="H8351" s="105"/>
      <c r="I8351" s="105"/>
      <c r="J8351" s="105"/>
    </row>
    <row r="8352" ht="12.75">
      <c r="C8352" s="103"/>
    </row>
    <row r="8353" ht="12.75">
      <c r="C8353" s="103"/>
    </row>
    <row r="8354" ht="12.75">
      <c r="C8354" s="103"/>
    </row>
    <row r="8355" ht="12.75">
      <c r="C8355" s="103"/>
    </row>
    <row r="8356" ht="12.75">
      <c r="C8356" s="103"/>
    </row>
    <row r="8357" ht="12.75">
      <c r="C8357" s="103"/>
    </row>
    <row r="8358" ht="12.75">
      <c r="C8358" s="103"/>
    </row>
    <row r="8359" ht="12.75">
      <c r="C8359" s="103"/>
    </row>
    <row r="8360" ht="12.75">
      <c r="C8360" s="103"/>
    </row>
    <row r="8361" ht="12.75">
      <c r="C8361" s="103"/>
    </row>
    <row r="8362" ht="12.75">
      <c r="C8362" s="103"/>
    </row>
    <row r="8363" ht="12.75">
      <c r="C8363" s="103"/>
    </row>
    <row r="8364" spans="3:5" ht="12.75">
      <c r="C8364" s="103"/>
      <c r="E8364" s="105"/>
    </row>
    <row r="8365" spans="3:6" ht="12.75">
      <c r="C8365" s="103"/>
      <c r="E8365" s="105"/>
      <c r="F8365" s="105"/>
    </row>
    <row r="8366" spans="3:6" ht="12.75">
      <c r="C8366" s="103"/>
      <c r="E8366" s="105"/>
      <c r="F8366" s="105"/>
    </row>
    <row r="8367" spans="3:6" ht="12.75">
      <c r="C8367" s="103"/>
      <c r="E8367" s="105"/>
      <c r="F8367" s="105"/>
    </row>
    <row r="8368" spans="3:6" ht="12.75">
      <c r="C8368" s="103"/>
      <c r="E8368" s="105"/>
      <c r="F8368" s="105"/>
    </row>
    <row r="8369" spans="3:6" ht="12.75">
      <c r="C8369" s="103"/>
      <c r="E8369" s="105"/>
      <c r="F8369" s="105"/>
    </row>
    <row r="8370" ht="12.75">
      <c r="C8370" s="103"/>
    </row>
    <row r="8371" ht="12.75">
      <c r="C8371" s="103"/>
    </row>
    <row r="8372" spans="3:15" ht="12.75">
      <c r="C8372" s="103"/>
      <c r="N8372" s="105"/>
      <c r="O8372" s="105"/>
    </row>
    <row r="8373" spans="3:15" ht="12.75">
      <c r="C8373" s="103"/>
      <c r="O8373" s="105"/>
    </row>
    <row r="8374" spans="3:15" ht="12.75">
      <c r="C8374" s="103"/>
      <c r="H8374" s="105"/>
      <c r="M8374" s="105"/>
      <c r="O8374" s="105"/>
    </row>
    <row r="8375" spans="3:15" ht="12.75">
      <c r="C8375" s="103"/>
      <c r="N8375" s="105"/>
      <c r="O8375" s="105"/>
    </row>
    <row r="8376" spans="3:15" ht="12.75">
      <c r="C8376" s="103"/>
      <c r="H8376" s="105"/>
      <c r="I8376" s="105"/>
      <c r="M8376" s="105"/>
      <c r="N8376" s="105"/>
      <c r="O8376" s="105"/>
    </row>
    <row r="8377" ht="12.75">
      <c r="C8377" s="103"/>
    </row>
    <row r="8378" ht="12.75">
      <c r="C8378" s="103"/>
    </row>
    <row r="8379" spans="3:15" ht="12.75">
      <c r="C8379" s="103"/>
      <c r="I8379" s="105"/>
      <c r="L8379" s="105"/>
      <c r="M8379" s="105"/>
      <c r="N8379" s="105"/>
      <c r="O8379" s="105"/>
    </row>
    <row r="8380" spans="3:15" ht="12.75">
      <c r="C8380" s="103"/>
      <c r="O8380" s="105"/>
    </row>
    <row r="8381" spans="3:15" ht="12.75">
      <c r="C8381" s="103"/>
      <c r="F8381" s="105"/>
      <c r="G8381" s="105"/>
      <c r="H8381" s="105"/>
      <c r="I8381" s="105"/>
      <c r="K8381" s="105"/>
      <c r="L8381" s="105"/>
      <c r="M8381" s="105"/>
      <c r="N8381" s="105"/>
      <c r="O8381" s="105"/>
    </row>
    <row r="8382" spans="3:15" ht="12.75">
      <c r="C8382" s="103"/>
      <c r="L8382" s="105"/>
      <c r="M8382" s="105"/>
      <c r="N8382" s="105"/>
      <c r="O8382" s="105"/>
    </row>
    <row r="8383" spans="3:15" ht="12.75">
      <c r="C8383" s="103"/>
      <c r="F8383" s="105"/>
      <c r="G8383" s="105"/>
      <c r="H8383" s="105"/>
      <c r="I8383" s="105"/>
      <c r="K8383" s="105"/>
      <c r="L8383" s="105"/>
      <c r="M8383" s="105"/>
      <c r="N8383" s="105"/>
      <c r="O8383" s="105"/>
    </row>
    <row r="8384" ht="12.75">
      <c r="C8384" s="103"/>
    </row>
    <row r="8385" spans="3:10" ht="12.75">
      <c r="C8385" s="103"/>
      <c r="H8385" s="105"/>
      <c r="I8385" s="105"/>
      <c r="J8385" s="105"/>
    </row>
    <row r="8386" ht="12.75">
      <c r="C8386" s="103"/>
    </row>
    <row r="8387" spans="3:9" ht="12.75">
      <c r="C8387" s="103"/>
      <c r="H8387" s="105"/>
      <c r="I8387" s="105"/>
    </row>
    <row r="8388" spans="3:10" ht="12.75">
      <c r="C8388" s="103"/>
      <c r="H8388" s="105"/>
      <c r="I8388" s="105"/>
      <c r="J8388" s="105"/>
    </row>
    <row r="8389" spans="3:10" ht="12.75">
      <c r="C8389" s="103"/>
      <c r="H8389" s="105"/>
      <c r="I8389" s="105"/>
      <c r="J8389" s="105"/>
    </row>
    <row r="8390" ht="12.75">
      <c r="C8390" s="103"/>
    </row>
    <row r="8391" ht="12.75">
      <c r="C8391" s="103"/>
    </row>
    <row r="8392" ht="12.75">
      <c r="C8392" s="103"/>
    </row>
    <row r="8393" ht="12.75">
      <c r="C8393" s="103"/>
    </row>
    <row r="8394" ht="12.75">
      <c r="C8394" s="103"/>
    </row>
    <row r="8395" ht="12.75">
      <c r="C8395" s="103"/>
    </row>
    <row r="8396" ht="12.75">
      <c r="C8396" s="103"/>
    </row>
    <row r="8397" ht="12.75">
      <c r="C8397" s="103"/>
    </row>
    <row r="8398" ht="12.75">
      <c r="C8398" s="103"/>
    </row>
    <row r="8399" ht="12.75">
      <c r="C8399" s="103"/>
    </row>
    <row r="8400" ht="12.75">
      <c r="C8400" s="103"/>
    </row>
    <row r="8401" ht="12.75">
      <c r="C8401" s="103"/>
    </row>
    <row r="8402" spans="3:6" ht="12.75">
      <c r="C8402" s="103"/>
      <c r="E8402" s="105"/>
      <c r="F8402" s="105"/>
    </row>
    <row r="8403" spans="3:6" ht="12.75">
      <c r="C8403" s="103"/>
      <c r="E8403" s="105"/>
      <c r="F8403" s="105"/>
    </row>
    <row r="8404" spans="3:6" ht="12.75">
      <c r="C8404" s="103"/>
      <c r="E8404" s="105"/>
      <c r="F8404" s="105"/>
    </row>
    <row r="8405" spans="3:6" ht="12.75">
      <c r="C8405" s="103"/>
      <c r="E8405" s="105"/>
      <c r="F8405" s="105"/>
    </row>
    <row r="8406" spans="3:6" ht="12.75">
      <c r="C8406" s="103"/>
      <c r="E8406" s="105"/>
      <c r="F8406" s="105"/>
    </row>
    <row r="8407" spans="3:6" ht="12.75">
      <c r="C8407" s="103"/>
      <c r="E8407" s="105"/>
      <c r="F8407" s="105"/>
    </row>
    <row r="8408" ht="12.75">
      <c r="C8408" s="103"/>
    </row>
    <row r="8409" spans="3:15" ht="12.75">
      <c r="C8409" s="103"/>
      <c r="G8409" s="105"/>
      <c r="I8409" s="105"/>
      <c r="L8409" s="105"/>
      <c r="N8409" s="105"/>
      <c r="O8409" s="105"/>
    </row>
    <row r="8410" spans="3:15" ht="12.75">
      <c r="C8410" s="103"/>
      <c r="G8410" s="105"/>
      <c r="H8410" s="105"/>
      <c r="I8410" s="105"/>
      <c r="L8410" s="105"/>
      <c r="M8410" s="105"/>
      <c r="N8410" s="105"/>
      <c r="O8410" s="105"/>
    </row>
    <row r="8411" spans="3:15" ht="12.75">
      <c r="C8411" s="103"/>
      <c r="H8411" s="105"/>
      <c r="I8411" s="105"/>
      <c r="M8411" s="105"/>
      <c r="N8411" s="105"/>
      <c r="O8411" s="105"/>
    </row>
    <row r="8412" spans="3:15" ht="12.75">
      <c r="C8412" s="103"/>
      <c r="H8412" s="105"/>
      <c r="I8412" s="105"/>
      <c r="M8412" s="105"/>
      <c r="N8412" s="105"/>
      <c r="O8412" s="105"/>
    </row>
    <row r="8413" spans="3:15" ht="12.75">
      <c r="C8413" s="103"/>
      <c r="H8413" s="105"/>
      <c r="I8413" s="105"/>
      <c r="M8413" s="105"/>
      <c r="N8413" s="105"/>
      <c r="O8413" s="105"/>
    </row>
    <row r="8414" spans="3:15" ht="12.75">
      <c r="C8414" s="103"/>
      <c r="G8414" s="105"/>
      <c r="H8414" s="105"/>
      <c r="I8414" s="105"/>
      <c r="L8414" s="105"/>
      <c r="M8414" s="105"/>
      <c r="N8414" s="105"/>
      <c r="O8414" s="105"/>
    </row>
    <row r="8415" ht="12.75">
      <c r="C8415" s="103"/>
    </row>
    <row r="8416" spans="3:15" ht="12.75">
      <c r="C8416" s="103"/>
      <c r="G8416" s="105"/>
      <c r="I8416" s="105"/>
      <c r="L8416" s="105"/>
      <c r="M8416" s="105"/>
      <c r="N8416" s="105"/>
      <c r="O8416" s="105"/>
    </row>
    <row r="8417" spans="3:15" ht="12.75">
      <c r="C8417" s="103"/>
      <c r="F8417" s="105"/>
      <c r="G8417" s="105"/>
      <c r="H8417" s="105"/>
      <c r="I8417" s="105"/>
      <c r="K8417" s="105"/>
      <c r="L8417" s="105"/>
      <c r="M8417" s="105"/>
      <c r="N8417" s="105"/>
      <c r="O8417" s="105"/>
    </row>
    <row r="8418" spans="3:15" ht="12.75">
      <c r="C8418" s="103"/>
      <c r="F8418" s="105"/>
      <c r="G8418" s="105"/>
      <c r="H8418" s="105"/>
      <c r="I8418" s="105"/>
      <c r="K8418" s="105"/>
      <c r="L8418" s="105"/>
      <c r="M8418" s="105"/>
      <c r="N8418" s="105"/>
      <c r="O8418" s="105"/>
    </row>
    <row r="8419" spans="3:15" ht="12.75">
      <c r="C8419" s="103"/>
      <c r="F8419" s="105"/>
      <c r="G8419" s="105"/>
      <c r="H8419" s="105"/>
      <c r="I8419" s="105"/>
      <c r="K8419" s="105"/>
      <c r="L8419" s="105"/>
      <c r="M8419" s="105"/>
      <c r="N8419" s="105"/>
      <c r="O8419" s="105"/>
    </row>
    <row r="8420" spans="3:15" ht="12.75">
      <c r="C8420" s="103"/>
      <c r="E8420" s="105"/>
      <c r="F8420" s="105"/>
      <c r="G8420" s="105"/>
      <c r="H8420" s="105"/>
      <c r="I8420" s="105"/>
      <c r="J8420" s="105"/>
      <c r="K8420" s="105"/>
      <c r="L8420" s="105"/>
      <c r="M8420" s="105"/>
      <c r="N8420" s="105"/>
      <c r="O8420" s="105"/>
    </row>
    <row r="8421" spans="3:15" ht="12.75">
      <c r="C8421" s="103"/>
      <c r="E8421" s="105"/>
      <c r="F8421" s="105"/>
      <c r="G8421" s="105"/>
      <c r="H8421" s="105"/>
      <c r="I8421" s="105"/>
      <c r="J8421" s="105"/>
      <c r="K8421" s="105"/>
      <c r="L8421" s="105"/>
      <c r="M8421" s="105"/>
      <c r="N8421" s="105"/>
      <c r="O8421" s="105"/>
    </row>
    <row r="8422" ht="12.75">
      <c r="C8422" s="103"/>
    </row>
    <row r="8423" spans="3:10" ht="12.75">
      <c r="C8423" s="103"/>
      <c r="H8423" s="105"/>
      <c r="I8423" s="105"/>
      <c r="J8423" s="105"/>
    </row>
    <row r="8424" ht="12.75">
      <c r="C8424" s="103"/>
    </row>
    <row r="8425" spans="3:10" ht="12.75">
      <c r="C8425" s="103"/>
      <c r="H8425" s="105"/>
      <c r="I8425" s="105"/>
      <c r="J8425" s="105"/>
    </row>
    <row r="8426" spans="3:10" ht="12.75">
      <c r="C8426" s="103"/>
      <c r="H8426" s="105"/>
      <c r="I8426" s="105"/>
      <c r="J8426" s="105"/>
    </row>
    <row r="8427" spans="3:10" ht="12.75">
      <c r="C8427" s="103"/>
      <c r="H8427" s="105"/>
      <c r="I8427" s="105"/>
      <c r="J8427" s="105"/>
    </row>
    <row r="8428" ht="12.75">
      <c r="C8428" s="103"/>
    </row>
    <row r="8429" ht="12.75">
      <c r="C8429" s="103"/>
    </row>
    <row r="8430" ht="12.75">
      <c r="C8430" s="103"/>
    </row>
    <row r="8431" ht="12.75">
      <c r="C8431" s="103"/>
    </row>
    <row r="8432" ht="12.75">
      <c r="C8432" s="103"/>
    </row>
    <row r="8433" ht="12.75">
      <c r="C8433" s="103"/>
    </row>
    <row r="8434" ht="12.75">
      <c r="C8434" s="103"/>
    </row>
    <row r="8435" ht="12.75">
      <c r="C8435" s="103"/>
    </row>
    <row r="8436" ht="12.75">
      <c r="C8436" s="103"/>
    </row>
    <row r="8437" ht="12.75">
      <c r="C8437" s="103"/>
    </row>
    <row r="8438" ht="12.75">
      <c r="C8438" s="103"/>
    </row>
    <row r="8439" ht="12.75">
      <c r="C8439" s="103"/>
    </row>
    <row r="8440" ht="12.75">
      <c r="C8440" s="103"/>
    </row>
    <row r="8441" ht="12.75">
      <c r="C8441" s="103"/>
    </row>
    <row r="8442" ht="12.75">
      <c r="C8442" s="103"/>
    </row>
    <row r="8443" ht="12.75">
      <c r="C8443" s="103"/>
    </row>
    <row r="8444" spans="3:6" ht="12.75">
      <c r="C8444" s="103"/>
      <c r="E8444" s="105"/>
      <c r="F8444" s="105"/>
    </row>
    <row r="8445" spans="3:6" ht="12.75">
      <c r="C8445" s="103"/>
      <c r="E8445" s="105"/>
      <c r="F8445" s="105"/>
    </row>
    <row r="8446" ht="12.75">
      <c r="C8446" s="103"/>
    </row>
    <row r="8447" ht="12.75">
      <c r="C8447" s="103"/>
    </row>
    <row r="8448" ht="12.75">
      <c r="C8448" s="103"/>
    </row>
    <row r="8449" ht="12.75">
      <c r="C8449" s="103"/>
    </row>
    <row r="8450" ht="12.75">
      <c r="C8450" s="103"/>
    </row>
    <row r="8451" spans="3:14" ht="12.75">
      <c r="C8451" s="103"/>
      <c r="I8451" s="105"/>
      <c r="N8451" s="105"/>
    </row>
    <row r="8452" spans="3:14" ht="12.75">
      <c r="C8452" s="103"/>
      <c r="I8452" s="105"/>
      <c r="N8452" s="105"/>
    </row>
    <row r="8453" ht="12.75">
      <c r="C8453" s="103"/>
    </row>
    <row r="8454" ht="12.75">
      <c r="C8454" s="103"/>
    </row>
    <row r="8455" ht="12.75">
      <c r="C8455" s="103"/>
    </row>
    <row r="8456" ht="12.75">
      <c r="C8456" s="103"/>
    </row>
    <row r="8457" ht="12.75">
      <c r="C8457" s="103"/>
    </row>
    <row r="8458" spans="3:14" ht="12.75">
      <c r="C8458" s="103"/>
      <c r="F8458" s="105"/>
      <c r="G8458" s="105"/>
      <c r="H8458" s="105"/>
      <c r="I8458" s="105"/>
      <c r="K8458" s="105"/>
      <c r="L8458" s="105"/>
      <c r="M8458" s="105"/>
      <c r="N8458" s="105"/>
    </row>
    <row r="8459" spans="3:14" ht="12.75">
      <c r="C8459" s="103"/>
      <c r="F8459" s="105"/>
      <c r="G8459" s="105"/>
      <c r="H8459" s="105"/>
      <c r="I8459" s="105"/>
      <c r="K8459" s="105"/>
      <c r="L8459" s="105"/>
      <c r="M8459" s="105"/>
      <c r="N8459" s="105"/>
    </row>
    <row r="8460" ht="12.75">
      <c r="C8460" s="103"/>
    </row>
    <row r="8461" spans="3:9" ht="12.75">
      <c r="C8461" s="103"/>
      <c r="H8461" s="105"/>
      <c r="I8461" s="105"/>
    </row>
    <row r="8462" ht="12.75">
      <c r="C8462" s="103"/>
    </row>
    <row r="8463" ht="12.75">
      <c r="C8463" s="103"/>
    </row>
    <row r="8464" spans="3:9" ht="12.75">
      <c r="C8464" s="103"/>
      <c r="H8464" s="105"/>
      <c r="I8464" s="105"/>
    </row>
    <row r="8465" spans="3:9" ht="12.75">
      <c r="C8465" s="103"/>
      <c r="H8465" s="105"/>
      <c r="I8465" s="105"/>
    </row>
    <row r="8466" ht="12.75">
      <c r="C8466" s="103"/>
    </row>
    <row r="8467" ht="12.75">
      <c r="C8467" s="103"/>
    </row>
    <row r="8468" ht="12.75">
      <c r="C8468" s="103"/>
    </row>
    <row r="8469" ht="12.75">
      <c r="C8469" s="103"/>
    </row>
    <row r="8470" ht="12.75">
      <c r="C8470" s="103"/>
    </row>
    <row r="8471" ht="12.75">
      <c r="C8471" s="103"/>
    </row>
    <row r="8472" ht="12.75">
      <c r="C8472" s="103"/>
    </row>
    <row r="8473" ht="12.75">
      <c r="C8473" s="103"/>
    </row>
    <row r="8474" ht="12.75">
      <c r="C8474" s="103"/>
    </row>
    <row r="8475" ht="12.75">
      <c r="C8475" s="103"/>
    </row>
    <row r="8476" ht="12.75">
      <c r="C8476" s="103"/>
    </row>
    <row r="8477" ht="12.75">
      <c r="C8477" s="103"/>
    </row>
    <row r="8478" spans="3:6" ht="12.75">
      <c r="C8478" s="103"/>
      <c r="E8478" s="105"/>
      <c r="F8478" s="105"/>
    </row>
    <row r="8479" spans="3:6" ht="12.75">
      <c r="C8479" s="103"/>
      <c r="E8479" s="105"/>
      <c r="F8479" s="105"/>
    </row>
    <row r="8480" spans="3:6" ht="12.75">
      <c r="C8480" s="103"/>
      <c r="E8480" s="105"/>
      <c r="F8480" s="105"/>
    </row>
    <row r="8481" spans="3:6" ht="12.75">
      <c r="C8481" s="103"/>
      <c r="E8481" s="105"/>
      <c r="F8481" s="105"/>
    </row>
    <row r="8482" spans="3:6" ht="12.75">
      <c r="C8482" s="103"/>
      <c r="E8482" s="105"/>
      <c r="F8482" s="105"/>
    </row>
    <row r="8483" spans="3:6" ht="12.75">
      <c r="C8483" s="103"/>
      <c r="E8483" s="105"/>
      <c r="F8483" s="105"/>
    </row>
    <row r="8484" ht="12.75">
      <c r="C8484" s="103"/>
    </row>
    <row r="8485" spans="3:15" ht="12.75">
      <c r="C8485" s="103"/>
      <c r="G8485" s="105"/>
      <c r="H8485" s="105"/>
      <c r="I8485" s="105"/>
      <c r="L8485" s="105"/>
      <c r="M8485" s="105"/>
      <c r="N8485" s="105"/>
      <c r="O8485" s="105"/>
    </row>
    <row r="8486" spans="3:15" ht="12.75">
      <c r="C8486" s="103"/>
      <c r="N8486" s="105"/>
      <c r="O8486" s="105"/>
    </row>
    <row r="8487" spans="3:15" ht="12.75">
      <c r="C8487" s="103"/>
      <c r="H8487" s="105"/>
      <c r="I8487" s="105"/>
      <c r="M8487" s="105"/>
      <c r="N8487" s="105"/>
      <c r="O8487" s="105"/>
    </row>
    <row r="8488" spans="3:15" ht="12.75">
      <c r="C8488" s="103"/>
      <c r="I8488" s="105"/>
      <c r="N8488" s="105"/>
      <c r="O8488" s="105"/>
    </row>
    <row r="8489" spans="3:14" ht="12.75">
      <c r="C8489" s="103"/>
      <c r="H8489" s="105"/>
      <c r="I8489" s="105"/>
      <c r="M8489" s="105"/>
      <c r="N8489" s="105"/>
    </row>
    <row r="8490" spans="3:15" ht="12.75">
      <c r="C8490" s="103"/>
      <c r="G8490" s="105"/>
      <c r="H8490" s="105"/>
      <c r="I8490" s="105"/>
      <c r="L8490" s="105"/>
      <c r="M8490" s="105"/>
      <c r="N8490" s="105"/>
      <c r="O8490" s="105"/>
    </row>
    <row r="8491" ht="12.75">
      <c r="C8491" s="103"/>
    </row>
    <row r="8492" spans="3:15" ht="12.75">
      <c r="C8492" s="103"/>
      <c r="G8492" s="105"/>
      <c r="H8492" s="105"/>
      <c r="I8492" s="105"/>
      <c r="L8492" s="105"/>
      <c r="M8492" s="105"/>
      <c r="N8492" s="105"/>
      <c r="O8492" s="105"/>
    </row>
    <row r="8493" spans="3:15" ht="12.75">
      <c r="C8493" s="103"/>
      <c r="N8493" s="105"/>
      <c r="O8493" s="105"/>
    </row>
    <row r="8494" spans="3:15" ht="12.75">
      <c r="C8494" s="103"/>
      <c r="G8494" s="105"/>
      <c r="H8494" s="105"/>
      <c r="I8494" s="105"/>
      <c r="K8494" s="105"/>
      <c r="L8494" s="105"/>
      <c r="M8494" s="105"/>
      <c r="N8494" s="105"/>
      <c r="O8494" s="105"/>
    </row>
    <row r="8495" spans="3:15" ht="12.75">
      <c r="C8495" s="103"/>
      <c r="G8495" s="105"/>
      <c r="I8495" s="105"/>
      <c r="L8495" s="105"/>
      <c r="M8495" s="105"/>
      <c r="N8495" s="105"/>
      <c r="O8495" s="105"/>
    </row>
    <row r="8496" spans="3:15" ht="12.75">
      <c r="C8496" s="103"/>
      <c r="E8496" s="105"/>
      <c r="F8496" s="105"/>
      <c r="G8496" s="105"/>
      <c r="H8496" s="105"/>
      <c r="I8496" s="105"/>
      <c r="K8496" s="105"/>
      <c r="L8496" s="105"/>
      <c r="M8496" s="105"/>
      <c r="N8496" s="105"/>
      <c r="O8496" s="105"/>
    </row>
    <row r="8497" spans="3:15" ht="12.75">
      <c r="C8497" s="103"/>
      <c r="E8497" s="105"/>
      <c r="F8497" s="105"/>
      <c r="G8497" s="105"/>
      <c r="H8497" s="105"/>
      <c r="I8497" s="105"/>
      <c r="K8497" s="105"/>
      <c r="L8497" s="105"/>
      <c r="M8497" s="105"/>
      <c r="N8497" s="105"/>
      <c r="O8497" s="105"/>
    </row>
    <row r="8498" ht="12.75">
      <c r="C8498" s="103"/>
    </row>
    <row r="8499" spans="3:10" ht="12.75">
      <c r="C8499" s="103"/>
      <c r="H8499" s="105"/>
      <c r="I8499" s="105"/>
      <c r="J8499" s="105"/>
    </row>
    <row r="8500" ht="12.75">
      <c r="C8500" s="103"/>
    </row>
    <row r="8501" spans="3:9" ht="12.75">
      <c r="C8501" s="103"/>
      <c r="H8501" s="105"/>
      <c r="I8501" s="105"/>
    </row>
    <row r="8502" spans="3:10" ht="12.75">
      <c r="C8502" s="103"/>
      <c r="H8502" s="105"/>
      <c r="I8502" s="105"/>
      <c r="J8502" s="105"/>
    </row>
    <row r="8503" spans="3:10" ht="12.75">
      <c r="C8503" s="103"/>
      <c r="H8503" s="105"/>
      <c r="I8503" s="105"/>
      <c r="J8503" s="105"/>
    </row>
    <row r="8504" ht="12.75">
      <c r="C8504" s="103"/>
    </row>
    <row r="8505" ht="12.75">
      <c r="C8505" s="103"/>
    </row>
    <row r="8506" ht="12.75">
      <c r="C8506" s="103"/>
    </row>
    <row r="8507" ht="12.75">
      <c r="C8507" s="103"/>
    </row>
    <row r="8508" ht="12.75">
      <c r="C8508" s="103"/>
    </row>
    <row r="8509" ht="12.75">
      <c r="C8509" s="103"/>
    </row>
    <row r="8510" ht="12.75">
      <c r="C8510" s="103"/>
    </row>
    <row r="8511" ht="12.75">
      <c r="C8511" s="103"/>
    </row>
    <row r="8512" ht="12.75">
      <c r="C8512" s="103"/>
    </row>
    <row r="8513" ht="12.75">
      <c r="C8513" s="103"/>
    </row>
    <row r="8514" ht="12.75">
      <c r="C8514" s="103"/>
    </row>
    <row r="8515" ht="12.75">
      <c r="C8515" s="103"/>
    </row>
    <row r="8516" spans="3:6" ht="12.75">
      <c r="C8516" s="103"/>
      <c r="E8516" s="105"/>
      <c r="F8516" s="105"/>
    </row>
    <row r="8517" spans="3:6" ht="12.75">
      <c r="C8517" s="103"/>
      <c r="E8517" s="105"/>
      <c r="F8517" s="105"/>
    </row>
    <row r="8518" spans="3:6" ht="12.75">
      <c r="C8518" s="103"/>
      <c r="E8518" s="105"/>
      <c r="F8518" s="105"/>
    </row>
    <row r="8519" spans="3:6" ht="12.75">
      <c r="C8519" s="103"/>
      <c r="E8519" s="105"/>
      <c r="F8519" s="105"/>
    </row>
    <row r="8520" spans="3:6" ht="12.75">
      <c r="C8520" s="103"/>
      <c r="E8520" s="105"/>
      <c r="F8520" s="105"/>
    </row>
    <row r="8521" spans="3:6" ht="12.75">
      <c r="C8521" s="103"/>
      <c r="E8521" s="105"/>
      <c r="F8521" s="105"/>
    </row>
    <row r="8522" ht="12.75">
      <c r="C8522" s="103"/>
    </row>
    <row r="8523" spans="3:15" ht="12.75">
      <c r="C8523" s="103"/>
      <c r="G8523" s="105"/>
      <c r="H8523" s="105"/>
      <c r="I8523" s="105"/>
      <c r="L8523" s="105"/>
      <c r="M8523" s="105"/>
      <c r="N8523" s="105"/>
      <c r="O8523" s="105"/>
    </row>
    <row r="8524" spans="3:15" ht="12.75">
      <c r="C8524" s="103"/>
      <c r="G8524" s="105"/>
      <c r="H8524" s="105"/>
      <c r="I8524" s="105"/>
      <c r="L8524" s="105"/>
      <c r="M8524" s="105"/>
      <c r="N8524" s="105"/>
      <c r="O8524" s="105"/>
    </row>
    <row r="8525" spans="3:15" ht="12.75">
      <c r="C8525" s="103"/>
      <c r="H8525" s="105"/>
      <c r="I8525" s="105"/>
      <c r="M8525" s="105"/>
      <c r="N8525" s="105"/>
      <c r="O8525" s="105"/>
    </row>
    <row r="8526" spans="3:15" ht="12.75">
      <c r="C8526" s="103"/>
      <c r="H8526" s="105"/>
      <c r="I8526" s="105"/>
      <c r="M8526" s="105"/>
      <c r="N8526" s="105"/>
      <c r="O8526" s="105"/>
    </row>
    <row r="8527" spans="3:15" ht="12.75">
      <c r="C8527" s="103"/>
      <c r="G8527" s="105"/>
      <c r="H8527" s="105"/>
      <c r="I8527" s="105"/>
      <c r="L8527" s="105"/>
      <c r="M8527" s="105"/>
      <c r="N8527" s="105"/>
      <c r="O8527" s="105"/>
    </row>
    <row r="8528" spans="3:15" ht="12.75">
      <c r="C8528" s="103"/>
      <c r="G8528" s="105"/>
      <c r="H8528" s="105"/>
      <c r="I8528" s="105"/>
      <c r="L8528" s="105"/>
      <c r="M8528" s="105"/>
      <c r="N8528" s="105"/>
      <c r="O8528" s="105"/>
    </row>
    <row r="8529" ht="12.75">
      <c r="C8529" s="103"/>
    </row>
    <row r="8530" spans="3:15" ht="12.75">
      <c r="C8530" s="103"/>
      <c r="G8530" s="105"/>
      <c r="H8530" s="105"/>
      <c r="I8530" s="105"/>
      <c r="L8530" s="105"/>
      <c r="M8530" s="105"/>
      <c r="N8530" s="105"/>
      <c r="O8530" s="105"/>
    </row>
    <row r="8531" spans="3:15" ht="12.75">
      <c r="C8531" s="103"/>
      <c r="F8531" s="105"/>
      <c r="G8531" s="105"/>
      <c r="H8531" s="105"/>
      <c r="I8531" s="105"/>
      <c r="K8531" s="105"/>
      <c r="L8531" s="105"/>
      <c r="M8531" s="105"/>
      <c r="N8531" s="105"/>
      <c r="O8531" s="105"/>
    </row>
    <row r="8532" spans="3:15" ht="12.75">
      <c r="C8532" s="103"/>
      <c r="F8532" s="105"/>
      <c r="G8532" s="105"/>
      <c r="H8532" s="105"/>
      <c r="I8532" s="105"/>
      <c r="J8532" s="105"/>
      <c r="K8532" s="105"/>
      <c r="L8532" s="105"/>
      <c r="M8532" s="105"/>
      <c r="N8532" s="105"/>
      <c r="O8532" s="105"/>
    </row>
    <row r="8533" spans="3:15" ht="12.75">
      <c r="C8533" s="103"/>
      <c r="E8533" s="105"/>
      <c r="F8533" s="105"/>
      <c r="G8533" s="105"/>
      <c r="H8533" s="105"/>
      <c r="I8533" s="105"/>
      <c r="K8533" s="105"/>
      <c r="L8533" s="105"/>
      <c r="M8533" s="105"/>
      <c r="N8533" s="105"/>
      <c r="O8533" s="105"/>
    </row>
    <row r="8534" spans="3:15" ht="12.75">
      <c r="C8534" s="103"/>
      <c r="E8534" s="105"/>
      <c r="F8534" s="105"/>
      <c r="G8534" s="105"/>
      <c r="H8534" s="105"/>
      <c r="I8534" s="105"/>
      <c r="J8534" s="105"/>
      <c r="K8534" s="105"/>
      <c r="L8534" s="105"/>
      <c r="M8534" s="105"/>
      <c r="N8534" s="105"/>
      <c r="O8534" s="105"/>
    </row>
    <row r="8535" spans="3:15" ht="12.75">
      <c r="C8535" s="103"/>
      <c r="E8535" s="105"/>
      <c r="F8535" s="105"/>
      <c r="G8535" s="105"/>
      <c r="H8535" s="105"/>
      <c r="I8535" s="105"/>
      <c r="J8535" s="105"/>
      <c r="K8535" s="105"/>
      <c r="L8535" s="105"/>
      <c r="M8535" s="105"/>
      <c r="N8535" s="105"/>
      <c r="O8535" s="105"/>
    </row>
    <row r="8536" ht="12.75">
      <c r="C8536" s="103"/>
    </row>
    <row r="8537" spans="3:10" ht="12.75">
      <c r="C8537" s="103"/>
      <c r="H8537" s="105"/>
      <c r="I8537" s="105"/>
      <c r="J8537" s="105"/>
    </row>
    <row r="8538" ht="12.75">
      <c r="C8538" s="103"/>
    </row>
    <row r="8539" spans="3:10" ht="12.75">
      <c r="C8539" s="103"/>
      <c r="H8539" s="105"/>
      <c r="I8539" s="105"/>
      <c r="J8539" s="105"/>
    </row>
    <row r="8540" spans="3:10" ht="12.75">
      <c r="C8540" s="103"/>
      <c r="H8540" s="105"/>
      <c r="I8540" s="105"/>
      <c r="J8540" s="105"/>
    </row>
    <row r="8541" spans="3:10" ht="12.75">
      <c r="C8541" s="103"/>
      <c r="H8541" s="105"/>
      <c r="I8541" s="105"/>
      <c r="J8541" s="105"/>
    </row>
    <row r="8542" ht="12.75">
      <c r="C8542" s="103"/>
    </row>
    <row r="8543" ht="12.75">
      <c r="C8543" s="103"/>
    </row>
    <row r="8544" ht="12.75">
      <c r="C8544" s="103"/>
    </row>
    <row r="8545" ht="12.75">
      <c r="C8545" s="103"/>
    </row>
    <row r="8546" ht="12.75">
      <c r="C8546" s="103"/>
    </row>
    <row r="8547" ht="12.75">
      <c r="C8547" s="103"/>
    </row>
    <row r="8548" ht="12.75">
      <c r="C8548" s="103"/>
    </row>
    <row r="8549" ht="12.75">
      <c r="C8549" s="103"/>
    </row>
    <row r="8550" ht="12.75">
      <c r="C8550" s="103"/>
    </row>
    <row r="8551" ht="12.75">
      <c r="C8551" s="103"/>
    </row>
    <row r="8552" ht="12.75">
      <c r="C8552" s="103"/>
    </row>
    <row r="8553" ht="12.75">
      <c r="C8553" s="103"/>
    </row>
    <row r="8554" spans="3:6" ht="12.75">
      <c r="C8554" s="103"/>
      <c r="E8554" s="105"/>
      <c r="F8554" s="105"/>
    </row>
    <row r="8555" spans="3:6" ht="12.75">
      <c r="C8555" s="103"/>
      <c r="E8555" s="105"/>
      <c r="F8555" s="105"/>
    </row>
    <row r="8556" spans="3:6" ht="12.75">
      <c r="C8556" s="103"/>
      <c r="E8556" s="105"/>
      <c r="F8556" s="105"/>
    </row>
    <row r="8557" spans="3:6" ht="12.75">
      <c r="C8557" s="103"/>
      <c r="E8557" s="105"/>
      <c r="F8557" s="105"/>
    </row>
    <row r="8558" spans="3:6" ht="12.75">
      <c r="C8558" s="103"/>
      <c r="E8558" s="105"/>
      <c r="F8558" s="105"/>
    </row>
    <row r="8559" spans="3:6" ht="12.75">
      <c r="C8559" s="103"/>
      <c r="E8559" s="105"/>
      <c r="F8559" s="105"/>
    </row>
    <row r="8560" ht="12.75">
      <c r="C8560" s="103"/>
    </row>
    <row r="8561" spans="3:15" ht="12.75">
      <c r="C8561" s="103"/>
      <c r="G8561" s="105"/>
      <c r="H8561" s="105"/>
      <c r="I8561" s="105"/>
      <c r="L8561" s="105"/>
      <c r="M8561" s="105"/>
      <c r="N8561" s="105"/>
      <c r="O8561" s="105"/>
    </row>
    <row r="8562" spans="3:15" ht="12.75">
      <c r="C8562" s="103"/>
      <c r="G8562" s="105"/>
      <c r="H8562" s="105"/>
      <c r="I8562" s="105"/>
      <c r="L8562" s="105"/>
      <c r="M8562" s="105"/>
      <c r="N8562" s="105"/>
      <c r="O8562" s="105"/>
    </row>
    <row r="8563" spans="3:15" ht="12.75">
      <c r="C8563" s="103"/>
      <c r="G8563" s="105"/>
      <c r="H8563" s="105"/>
      <c r="I8563" s="105"/>
      <c r="L8563" s="105"/>
      <c r="M8563" s="105"/>
      <c r="N8563" s="105"/>
      <c r="O8563" s="105"/>
    </row>
    <row r="8564" spans="3:15" ht="12.75">
      <c r="C8564" s="103"/>
      <c r="G8564" s="105"/>
      <c r="H8564" s="105"/>
      <c r="I8564" s="105"/>
      <c r="L8564" s="105"/>
      <c r="M8564" s="105"/>
      <c r="N8564" s="105"/>
      <c r="O8564" s="105"/>
    </row>
    <row r="8565" spans="3:15" ht="12.75">
      <c r="C8565" s="103"/>
      <c r="G8565" s="105"/>
      <c r="H8565" s="105"/>
      <c r="I8565" s="105"/>
      <c r="L8565" s="105"/>
      <c r="M8565" s="105"/>
      <c r="N8565" s="105"/>
      <c r="O8565" s="105"/>
    </row>
    <row r="8566" spans="3:15" ht="12.75">
      <c r="C8566" s="103"/>
      <c r="G8566" s="105"/>
      <c r="H8566" s="105"/>
      <c r="I8566" s="105"/>
      <c r="L8566" s="105"/>
      <c r="M8566" s="105"/>
      <c r="N8566" s="105"/>
      <c r="O8566" s="105"/>
    </row>
    <row r="8567" ht="12.75">
      <c r="C8567" s="103"/>
    </row>
    <row r="8568" spans="3:15" ht="12.75">
      <c r="C8568" s="103"/>
      <c r="G8568" s="105"/>
      <c r="H8568" s="105"/>
      <c r="I8568" s="105"/>
      <c r="L8568" s="105"/>
      <c r="M8568" s="105"/>
      <c r="N8568" s="105"/>
      <c r="O8568" s="105"/>
    </row>
    <row r="8569" spans="3:15" ht="12.75">
      <c r="C8569" s="103"/>
      <c r="F8569" s="105"/>
      <c r="G8569" s="105"/>
      <c r="H8569" s="105"/>
      <c r="I8569" s="105"/>
      <c r="K8569" s="105"/>
      <c r="L8569" s="105"/>
      <c r="M8569" s="105"/>
      <c r="N8569" s="105"/>
      <c r="O8569" s="105"/>
    </row>
    <row r="8570" spans="3:15" ht="12.75">
      <c r="C8570" s="103"/>
      <c r="E8570" s="105"/>
      <c r="F8570" s="105"/>
      <c r="G8570" s="105"/>
      <c r="H8570" s="105"/>
      <c r="I8570" s="105"/>
      <c r="J8570" s="105"/>
      <c r="K8570" s="105"/>
      <c r="L8570" s="105"/>
      <c r="M8570" s="105"/>
      <c r="N8570" s="105"/>
      <c r="O8570" s="105"/>
    </row>
    <row r="8571" spans="3:15" ht="12.75">
      <c r="C8571" s="103"/>
      <c r="E8571" s="105"/>
      <c r="F8571" s="105"/>
      <c r="G8571" s="105"/>
      <c r="H8571" s="105"/>
      <c r="I8571" s="105"/>
      <c r="J8571" s="105"/>
      <c r="K8571" s="105"/>
      <c r="L8571" s="105"/>
      <c r="M8571" s="105"/>
      <c r="N8571" s="105"/>
      <c r="O8571" s="105"/>
    </row>
    <row r="8572" spans="3:15" ht="12.75">
      <c r="C8572" s="103"/>
      <c r="E8572" s="105"/>
      <c r="F8572" s="105"/>
      <c r="G8572" s="105"/>
      <c r="H8572" s="105"/>
      <c r="I8572" s="105"/>
      <c r="J8572" s="105"/>
      <c r="K8572" s="105"/>
      <c r="L8572" s="105"/>
      <c r="M8572" s="105"/>
      <c r="N8572" s="105"/>
      <c r="O8572" s="105"/>
    </row>
    <row r="8573" spans="3:15" ht="12.75">
      <c r="C8573" s="103"/>
      <c r="E8573" s="105"/>
      <c r="F8573" s="105"/>
      <c r="G8573" s="105"/>
      <c r="H8573" s="105"/>
      <c r="I8573" s="105"/>
      <c r="J8573" s="105"/>
      <c r="K8573" s="105"/>
      <c r="L8573" s="105"/>
      <c r="M8573" s="105"/>
      <c r="N8573" s="105"/>
      <c r="O8573" s="105"/>
    </row>
    <row r="8574" ht="12.75">
      <c r="C8574" s="103"/>
    </row>
    <row r="8575" spans="3:10" ht="12.75">
      <c r="C8575" s="103"/>
      <c r="H8575" s="105"/>
      <c r="I8575" s="105"/>
      <c r="J8575" s="105"/>
    </row>
    <row r="8576" ht="12.75">
      <c r="C8576" s="103"/>
    </row>
    <row r="8577" spans="3:10" ht="12.75">
      <c r="C8577" s="103"/>
      <c r="H8577" s="105"/>
      <c r="I8577" s="105"/>
      <c r="J8577" s="105"/>
    </row>
    <row r="8578" spans="3:10" ht="12.75">
      <c r="C8578" s="103"/>
      <c r="H8578" s="105"/>
      <c r="I8578" s="105"/>
      <c r="J8578" s="105"/>
    </row>
    <row r="8579" spans="3:10" ht="12.75">
      <c r="C8579" s="103"/>
      <c r="H8579" s="105"/>
      <c r="I8579" s="105"/>
      <c r="J8579" s="105"/>
    </row>
    <row r="8580" ht="12.75">
      <c r="C8580" s="103"/>
    </row>
    <row r="8581" ht="12.75">
      <c r="C8581" s="103"/>
    </row>
    <row r="8582" ht="12.75">
      <c r="C8582" s="103"/>
    </row>
    <row r="8583" ht="12.75">
      <c r="C8583" s="103"/>
    </row>
    <row r="8584" ht="12.75">
      <c r="C8584" s="103"/>
    </row>
    <row r="8585" ht="12.75">
      <c r="C8585" s="103"/>
    </row>
    <row r="8586" ht="12.75">
      <c r="C8586" s="103"/>
    </row>
    <row r="8587" ht="12.75">
      <c r="C8587" s="103"/>
    </row>
    <row r="8588" ht="12.75">
      <c r="C8588" s="103"/>
    </row>
    <row r="8589" ht="12.75">
      <c r="C8589" s="103"/>
    </row>
    <row r="8590" ht="12.75">
      <c r="C8590" s="103"/>
    </row>
    <row r="8591" ht="12.75">
      <c r="C8591" s="103"/>
    </row>
    <row r="8592" spans="3:6" ht="12.75">
      <c r="C8592" s="103"/>
      <c r="E8592" s="105"/>
      <c r="F8592" s="105"/>
    </row>
    <row r="8593" spans="3:5" ht="12.75">
      <c r="C8593" s="103"/>
      <c r="E8593" s="105"/>
    </row>
    <row r="8594" spans="3:6" ht="12.75">
      <c r="C8594" s="103"/>
      <c r="E8594" s="105"/>
      <c r="F8594" s="105"/>
    </row>
    <row r="8595" spans="3:6" ht="12.75">
      <c r="C8595" s="103"/>
      <c r="E8595" s="105"/>
      <c r="F8595" s="105"/>
    </row>
    <row r="8596" spans="3:6" ht="12.75">
      <c r="C8596" s="103"/>
      <c r="E8596" s="105"/>
      <c r="F8596" s="105"/>
    </row>
    <row r="8597" spans="3:6" ht="12.75">
      <c r="C8597" s="103"/>
      <c r="E8597" s="105"/>
      <c r="F8597" s="105"/>
    </row>
    <row r="8598" ht="12.75">
      <c r="C8598" s="103"/>
    </row>
    <row r="8599" spans="3:15" ht="12.75">
      <c r="C8599" s="103"/>
      <c r="I8599" s="105"/>
      <c r="N8599" s="105"/>
      <c r="O8599" s="105"/>
    </row>
    <row r="8600" ht="12.75">
      <c r="C8600" s="103"/>
    </row>
    <row r="8601" spans="3:15" ht="12.75">
      <c r="C8601" s="103"/>
      <c r="I8601" s="105"/>
      <c r="N8601" s="105"/>
      <c r="O8601" s="105"/>
    </row>
    <row r="8602" spans="3:15" ht="12.75">
      <c r="C8602" s="103"/>
      <c r="H8602" s="105"/>
      <c r="M8602" s="105"/>
      <c r="O8602" s="105"/>
    </row>
    <row r="8603" spans="3:14" ht="12.75">
      <c r="C8603" s="103"/>
      <c r="N8603" s="105"/>
    </row>
    <row r="8604" spans="3:15" ht="12.75">
      <c r="C8604" s="103"/>
      <c r="H8604" s="105"/>
      <c r="I8604" s="105"/>
      <c r="M8604" s="105"/>
      <c r="N8604" s="105"/>
      <c r="O8604" s="105"/>
    </row>
    <row r="8605" ht="12.75">
      <c r="C8605" s="103"/>
    </row>
    <row r="8606" spans="3:15" ht="12.75">
      <c r="C8606" s="103"/>
      <c r="I8606" s="105"/>
      <c r="N8606" s="105"/>
      <c r="O8606" s="105"/>
    </row>
    <row r="8607" spans="3:15" ht="12.75">
      <c r="C8607" s="103"/>
      <c r="O8607" s="105"/>
    </row>
    <row r="8608" spans="3:15" ht="12.75">
      <c r="C8608" s="103"/>
      <c r="G8608" s="105"/>
      <c r="I8608" s="105"/>
      <c r="K8608" s="105"/>
      <c r="L8608" s="105"/>
      <c r="M8608" s="105"/>
      <c r="N8608" s="105"/>
      <c r="O8608" s="105"/>
    </row>
    <row r="8609" spans="3:15" ht="12.75">
      <c r="C8609" s="103"/>
      <c r="F8609" s="105"/>
      <c r="G8609" s="105"/>
      <c r="H8609" s="105"/>
      <c r="I8609" s="105"/>
      <c r="L8609" s="105"/>
      <c r="M8609" s="105"/>
      <c r="N8609" s="105"/>
      <c r="O8609" s="105"/>
    </row>
    <row r="8610" spans="3:14" ht="12.75">
      <c r="C8610" s="103"/>
      <c r="L8610" s="105"/>
      <c r="N8610" s="105"/>
    </row>
    <row r="8611" spans="3:15" ht="12.75">
      <c r="C8611" s="103"/>
      <c r="F8611" s="105"/>
      <c r="G8611" s="105"/>
      <c r="H8611" s="105"/>
      <c r="I8611" s="105"/>
      <c r="K8611" s="105"/>
      <c r="L8611" s="105"/>
      <c r="M8611" s="105"/>
      <c r="N8611" s="105"/>
      <c r="O8611" s="105"/>
    </row>
    <row r="8612" ht="12.75">
      <c r="C8612" s="103"/>
    </row>
    <row r="8613" spans="3:10" ht="12.75">
      <c r="C8613" s="103"/>
      <c r="H8613" s="105"/>
      <c r="I8613" s="105"/>
      <c r="J8613" s="105"/>
    </row>
    <row r="8614" ht="12.75">
      <c r="C8614" s="103"/>
    </row>
    <row r="8615" spans="3:9" ht="12.75">
      <c r="C8615" s="103"/>
      <c r="H8615" s="105"/>
      <c r="I8615" s="105"/>
    </row>
    <row r="8616" spans="3:10" ht="12.75">
      <c r="C8616" s="103"/>
      <c r="H8616" s="105"/>
      <c r="I8616" s="105"/>
      <c r="J8616" s="105"/>
    </row>
    <row r="8617" spans="3:10" ht="12.75">
      <c r="C8617" s="103"/>
      <c r="H8617" s="105"/>
      <c r="I8617" s="105"/>
      <c r="J8617" s="105"/>
    </row>
    <row r="8618" ht="12.75">
      <c r="C8618" s="103"/>
    </row>
    <row r="8619" ht="12.75">
      <c r="C8619" s="103"/>
    </row>
    <row r="8620" ht="12.75">
      <c r="C8620" s="103"/>
    </row>
    <row r="8621" ht="12.75">
      <c r="C8621" s="103"/>
    </row>
    <row r="8622" ht="12.75">
      <c r="C8622" s="103"/>
    </row>
    <row r="8623" ht="12.75">
      <c r="C8623" s="103"/>
    </row>
    <row r="8624" ht="12.75">
      <c r="C8624" s="103"/>
    </row>
    <row r="8625" ht="12.75">
      <c r="C8625" s="103"/>
    </row>
    <row r="8626" ht="12.75">
      <c r="C8626" s="103"/>
    </row>
    <row r="8627" ht="12.75">
      <c r="C8627" s="103"/>
    </row>
    <row r="8628" ht="12.75">
      <c r="C8628" s="103"/>
    </row>
    <row r="8629" ht="12.75">
      <c r="C8629" s="103"/>
    </row>
    <row r="8630" spans="3:5" ht="12.75">
      <c r="C8630" s="103"/>
      <c r="E8630" s="105"/>
    </row>
    <row r="8631" spans="3:5" ht="12.75">
      <c r="C8631" s="103"/>
      <c r="E8631" s="105"/>
    </row>
    <row r="8632" spans="3:5" ht="12.75">
      <c r="C8632" s="103"/>
      <c r="E8632" s="105"/>
    </row>
    <row r="8633" spans="3:5" ht="12.75">
      <c r="C8633" s="103"/>
      <c r="E8633" s="105"/>
    </row>
    <row r="8634" spans="3:5" ht="12.75">
      <c r="C8634" s="103"/>
      <c r="E8634" s="105"/>
    </row>
    <row r="8635" spans="3:5" ht="12.75">
      <c r="C8635" s="103"/>
      <c r="E8635" s="105"/>
    </row>
    <row r="8636" ht="12.75">
      <c r="C8636" s="103"/>
    </row>
    <row r="8637" ht="12.75">
      <c r="C8637" s="103"/>
    </row>
    <row r="8638" ht="12.75">
      <c r="C8638" s="103"/>
    </row>
    <row r="8639" ht="12.75">
      <c r="C8639" s="103"/>
    </row>
    <row r="8640" ht="12.75">
      <c r="C8640" s="103"/>
    </row>
    <row r="8641" ht="12.75">
      <c r="C8641" s="103"/>
    </row>
    <row r="8642" ht="12.75">
      <c r="C8642" s="103"/>
    </row>
    <row r="8643" ht="12.75">
      <c r="C8643" s="103"/>
    </row>
    <row r="8644" ht="12.75">
      <c r="C8644" s="103"/>
    </row>
    <row r="8645" ht="12.75">
      <c r="C8645" s="103"/>
    </row>
    <row r="8646" ht="12.75">
      <c r="C8646" s="103"/>
    </row>
    <row r="8647" ht="12.75">
      <c r="C8647" s="103"/>
    </row>
    <row r="8648" ht="12.75">
      <c r="C8648" s="103"/>
    </row>
    <row r="8649" ht="12.75">
      <c r="C8649" s="103"/>
    </row>
    <row r="8650" ht="12.75">
      <c r="C8650" s="103"/>
    </row>
    <row r="8651" ht="12.75">
      <c r="C8651" s="103"/>
    </row>
    <row r="8652" ht="12.75">
      <c r="C8652" s="103"/>
    </row>
    <row r="8653" spans="3:9" ht="12.75">
      <c r="C8653" s="103"/>
      <c r="H8653" s="105"/>
      <c r="I8653" s="105"/>
    </row>
    <row r="8654" spans="3:8" ht="12.75">
      <c r="C8654" s="103"/>
      <c r="H8654" s="105"/>
    </row>
    <row r="8655" spans="3:10" ht="12.75">
      <c r="C8655" s="103"/>
      <c r="H8655" s="105"/>
      <c r="I8655" s="105"/>
      <c r="J8655" s="105"/>
    </row>
    <row r="8656" ht="12.75">
      <c r="C8656" s="103"/>
    </row>
    <row r="8657" ht="12.75">
      <c r="C8657" s="103"/>
    </row>
    <row r="8658" ht="12.75">
      <c r="C8658" s="103"/>
    </row>
    <row r="8659" ht="12.75">
      <c r="C8659" s="103"/>
    </row>
    <row r="8660" ht="12.75">
      <c r="C8660" s="103"/>
    </row>
    <row r="8661" ht="12.75">
      <c r="C8661" s="103"/>
    </row>
    <row r="8662" ht="12.75">
      <c r="C8662" s="103"/>
    </row>
    <row r="8663" ht="12.75">
      <c r="C8663" s="103"/>
    </row>
    <row r="8664" ht="12.75">
      <c r="C8664" s="103"/>
    </row>
    <row r="8665" ht="12.75">
      <c r="C8665" s="103"/>
    </row>
    <row r="8666" ht="12.75">
      <c r="C8666" s="103"/>
    </row>
    <row r="8667" ht="12.75">
      <c r="C8667" s="103"/>
    </row>
    <row r="8668" ht="12.75">
      <c r="C8668" s="103"/>
    </row>
    <row r="8669" ht="12.75">
      <c r="C8669" s="103"/>
    </row>
    <row r="8670" ht="12.75">
      <c r="C8670" s="103"/>
    </row>
    <row r="8671" ht="12.75">
      <c r="C8671" s="103"/>
    </row>
    <row r="8672" ht="12.75">
      <c r="C8672" s="103"/>
    </row>
    <row r="8673" spans="3:5" ht="12.75">
      <c r="C8673" s="103"/>
      <c r="E8673" s="105"/>
    </row>
    <row r="8674" ht="12.75">
      <c r="C8674" s="103"/>
    </row>
    <row r="8675" ht="12.75">
      <c r="C8675" s="103"/>
    </row>
    <row r="8676" ht="12.75">
      <c r="C8676" s="103"/>
    </row>
    <row r="8677" ht="12.75">
      <c r="C8677" s="103"/>
    </row>
    <row r="8678" ht="12.75">
      <c r="C8678" s="103"/>
    </row>
    <row r="8679" ht="12.75">
      <c r="C8679" s="103"/>
    </row>
    <row r="8680" ht="12.75">
      <c r="C8680" s="103"/>
    </row>
    <row r="8681" ht="12.75">
      <c r="C8681" s="103"/>
    </row>
    <row r="8682" ht="12.75">
      <c r="C8682" s="103"/>
    </row>
    <row r="8683" ht="12.75">
      <c r="C8683" s="103"/>
    </row>
    <row r="8684" ht="12.75">
      <c r="C8684" s="103"/>
    </row>
    <row r="8685" ht="12.75">
      <c r="C8685" s="103"/>
    </row>
    <row r="8686" ht="12.75">
      <c r="C8686" s="103"/>
    </row>
    <row r="8687" ht="12.75">
      <c r="C8687" s="103"/>
    </row>
    <row r="8688" ht="12.75">
      <c r="C8688" s="103"/>
    </row>
    <row r="8689" ht="12.75">
      <c r="C8689" s="103"/>
    </row>
    <row r="8690" ht="12.75">
      <c r="C8690" s="103"/>
    </row>
    <row r="8691" spans="3:9" ht="12.75">
      <c r="C8691" s="103"/>
      <c r="H8691" s="105"/>
      <c r="I8691" s="105"/>
    </row>
    <row r="8692" spans="3:8" ht="12.75">
      <c r="C8692" s="103"/>
      <c r="H8692" s="105"/>
    </row>
    <row r="8693" spans="3:10" ht="12.75">
      <c r="C8693" s="103"/>
      <c r="H8693" s="105"/>
      <c r="I8693" s="105"/>
      <c r="J8693" s="105"/>
    </row>
    <row r="8694" ht="12.75">
      <c r="C8694" s="103"/>
    </row>
    <row r="8695" ht="12.75">
      <c r="C8695" s="103"/>
    </row>
    <row r="8696" ht="12.75">
      <c r="C8696" s="103"/>
    </row>
    <row r="8697" ht="12.75">
      <c r="C8697" s="103"/>
    </row>
    <row r="8698" ht="12.75">
      <c r="C8698" s="103"/>
    </row>
    <row r="8699" ht="12.75">
      <c r="C8699" s="103"/>
    </row>
    <row r="8700" ht="12.75">
      <c r="C8700" s="103"/>
    </row>
    <row r="8701" ht="12.75">
      <c r="C8701" s="103"/>
    </row>
    <row r="8702" ht="12.75">
      <c r="C8702" s="103"/>
    </row>
    <row r="8703" ht="12.75">
      <c r="C8703" s="103"/>
    </row>
    <row r="8704" ht="12.75">
      <c r="C8704" s="103"/>
    </row>
    <row r="8705" ht="12.75">
      <c r="C8705" s="103"/>
    </row>
    <row r="8706" spans="3:11" ht="12.75">
      <c r="C8706" s="103"/>
      <c r="E8706" s="105"/>
      <c r="F8706" s="105"/>
      <c r="K8706" s="105"/>
    </row>
    <row r="8707" spans="3:11" ht="12.75">
      <c r="C8707" s="103"/>
      <c r="E8707" s="105"/>
      <c r="F8707" s="105"/>
      <c r="K8707" s="105"/>
    </row>
    <row r="8708" spans="3:11" ht="12.75">
      <c r="C8708" s="103"/>
      <c r="E8708" s="105"/>
      <c r="F8708" s="105"/>
      <c r="K8708" s="105"/>
    </row>
    <row r="8709" spans="3:11" ht="12.75">
      <c r="C8709" s="103"/>
      <c r="E8709" s="105"/>
      <c r="F8709" s="105"/>
      <c r="K8709" s="105"/>
    </row>
    <row r="8710" spans="3:11" ht="12.75">
      <c r="C8710" s="103"/>
      <c r="E8710" s="105"/>
      <c r="F8710" s="105"/>
      <c r="K8710" s="105"/>
    </row>
    <row r="8711" spans="3:11" ht="12.75">
      <c r="C8711" s="103"/>
      <c r="E8711" s="105"/>
      <c r="F8711" s="105"/>
      <c r="K8711" s="105"/>
    </row>
    <row r="8712" ht="12.75">
      <c r="C8712" s="103"/>
    </row>
    <row r="8713" spans="3:15" ht="12.75">
      <c r="C8713" s="103"/>
      <c r="I8713" s="105"/>
      <c r="N8713" s="105"/>
      <c r="O8713" s="105"/>
    </row>
    <row r="8714" spans="3:14" ht="12.75">
      <c r="C8714" s="103"/>
      <c r="G8714" s="105"/>
      <c r="H8714" s="105"/>
      <c r="I8714" s="105"/>
      <c r="L8714" s="105"/>
      <c r="M8714" s="105"/>
      <c r="N8714" s="105"/>
    </row>
    <row r="8715" spans="3:15" ht="12.75">
      <c r="C8715" s="103"/>
      <c r="H8715" s="105"/>
      <c r="M8715" s="105"/>
      <c r="O8715" s="105"/>
    </row>
    <row r="8716" spans="3:9" ht="12.75">
      <c r="C8716" s="103"/>
      <c r="I8716" s="105"/>
    </row>
    <row r="8717" spans="3:14" ht="12.75">
      <c r="C8717" s="103"/>
      <c r="I8717" s="105"/>
      <c r="N8717" s="105"/>
    </row>
    <row r="8718" spans="3:15" ht="12.75">
      <c r="C8718" s="103"/>
      <c r="G8718" s="105"/>
      <c r="H8718" s="105"/>
      <c r="I8718" s="105"/>
      <c r="L8718" s="105"/>
      <c r="M8718" s="105"/>
      <c r="N8718" s="105"/>
      <c r="O8718" s="105"/>
    </row>
    <row r="8719" ht="12.75">
      <c r="C8719" s="103"/>
    </row>
    <row r="8720" spans="3:15" ht="12.75">
      <c r="C8720" s="103"/>
      <c r="I8720" s="105"/>
      <c r="N8720" s="105"/>
      <c r="O8720" s="105"/>
    </row>
    <row r="8721" spans="3:14" ht="12.75">
      <c r="C8721" s="103"/>
      <c r="F8721" s="105"/>
      <c r="G8721" s="105"/>
      <c r="H8721" s="105"/>
      <c r="I8721" s="105"/>
      <c r="K8721" s="105"/>
      <c r="L8721" s="105"/>
      <c r="M8721" s="105"/>
      <c r="N8721" s="105"/>
    </row>
    <row r="8722" spans="3:15" ht="12.75">
      <c r="C8722" s="103"/>
      <c r="G8722" s="105"/>
      <c r="H8722" s="105"/>
      <c r="K8722" s="105"/>
      <c r="L8722" s="105"/>
      <c r="M8722" s="105"/>
      <c r="N8722" s="105"/>
      <c r="O8722" s="105"/>
    </row>
    <row r="8723" spans="3:9" ht="12.75">
      <c r="C8723" s="103"/>
      <c r="I8723" s="105"/>
    </row>
    <row r="8724" spans="3:14" ht="12.75">
      <c r="C8724" s="103"/>
      <c r="E8724" s="105"/>
      <c r="F8724" s="105"/>
      <c r="G8724" s="105"/>
      <c r="H8724" s="105"/>
      <c r="I8724" s="105"/>
      <c r="K8724" s="105"/>
      <c r="L8724" s="105"/>
      <c r="M8724" s="105"/>
      <c r="N8724" s="105"/>
    </row>
    <row r="8725" spans="3:15" ht="12.75">
      <c r="C8725" s="103"/>
      <c r="E8725" s="105"/>
      <c r="F8725" s="105"/>
      <c r="G8725" s="105"/>
      <c r="H8725" s="105"/>
      <c r="I8725" s="105"/>
      <c r="K8725" s="105"/>
      <c r="L8725" s="105"/>
      <c r="M8725" s="105"/>
      <c r="N8725" s="105"/>
      <c r="O8725" s="105"/>
    </row>
    <row r="8726" ht="12.75">
      <c r="C8726" s="103"/>
    </row>
    <row r="8727" spans="3:10" ht="12.75">
      <c r="C8727" s="103"/>
      <c r="H8727" s="105"/>
      <c r="I8727" s="105"/>
      <c r="J8727" s="105"/>
    </row>
    <row r="8728" ht="12.75">
      <c r="C8728" s="103"/>
    </row>
    <row r="8729" spans="3:9" ht="12.75">
      <c r="C8729" s="103"/>
      <c r="H8729" s="105"/>
      <c r="I8729" s="105"/>
    </row>
    <row r="8730" spans="3:10" ht="12.75">
      <c r="C8730" s="103"/>
      <c r="H8730" s="105"/>
      <c r="I8730" s="105"/>
      <c r="J8730" s="105"/>
    </row>
    <row r="8731" spans="3:10" ht="12.75">
      <c r="C8731" s="103"/>
      <c r="H8731" s="105"/>
      <c r="I8731" s="105"/>
      <c r="J8731" s="105"/>
    </row>
    <row r="8732" ht="12.75">
      <c r="C8732" s="103"/>
    </row>
    <row r="8733" ht="12.75">
      <c r="C8733" s="103"/>
    </row>
    <row r="8734" ht="12.75">
      <c r="C8734" s="103"/>
    </row>
    <row r="8735" ht="12.75">
      <c r="C8735" s="103"/>
    </row>
    <row r="8736" ht="12.75">
      <c r="C8736" s="103"/>
    </row>
    <row r="8737" ht="12.75">
      <c r="C8737" s="103"/>
    </row>
    <row r="8738" ht="12.75">
      <c r="C8738" s="103"/>
    </row>
    <row r="8739" ht="12.75">
      <c r="C8739" s="103"/>
    </row>
    <row r="8740" ht="12.75">
      <c r="C8740" s="103"/>
    </row>
    <row r="8741" ht="12.75">
      <c r="C8741" s="103"/>
    </row>
    <row r="8742" ht="12.75">
      <c r="C8742" s="103"/>
    </row>
    <row r="8743" ht="12.75">
      <c r="C8743" s="103"/>
    </row>
    <row r="8744" spans="3:6" ht="12.75">
      <c r="C8744" s="103"/>
      <c r="F8744" s="105"/>
    </row>
    <row r="8745" ht="12.75">
      <c r="C8745" s="103"/>
    </row>
    <row r="8746" ht="12.75">
      <c r="C8746" s="103"/>
    </row>
    <row r="8747" ht="12.75">
      <c r="C8747" s="103"/>
    </row>
    <row r="8748" spans="3:6" ht="12.75">
      <c r="C8748" s="103"/>
      <c r="F8748" s="105"/>
    </row>
    <row r="8749" spans="3:6" ht="12.75">
      <c r="C8749" s="103"/>
      <c r="E8749" s="105"/>
      <c r="F8749" s="105"/>
    </row>
    <row r="8750" ht="12.75">
      <c r="C8750" s="103"/>
    </row>
    <row r="8751" spans="3:14" ht="12.75">
      <c r="C8751" s="103"/>
      <c r="H8751" s="105"/>
      <c r="I8751" s="105"/>
      <c r="M8751" s="105"/>
      <c r="N8751" s="105"/>
    </row>
    <row r="8752" ht="12.75">
      <c r="C8752" s="103"/>
    </row>
    <row r="8753" ht="12.75">
      <c r="C8753" s="103"/>
    </row>
    <row r="8754" ht="12.75">
      <c r="C8754" s="103"/>
    </row>
    <row r="8755" spans="3:15" ht="12.75">
      <c r="C8755" s="103"/>
      <c r="O8755" s="105"/>
    </row>
    <row r="8756" spans="3:15" ht="12.75">
      <c r="C8756" s="103"/>
      <c r="H8756" s="105"/>
      <c r="I8756" s="105"/>
      <c r="M8756" s="105"/>
      <c r="N8756" s="105"/>
      <c r="O8756" s="105"/>
    </row>
    <row r="8757" ht="12.75">
      <c r="C8757" s="103"/>
    </row>
    <row r="8758" spans="3:14" ht="12.75">
      <c r="C8758" s="103"/>
      <c r="H8758" s="105"/>
      <c r="I8758" s="105"/>
      <c r="M8758" s="105"/>
      <c r="N8758" s="105"/>
    </row>
    <row r="8759" ht="12.75">
      <c r="C8759" s="103"/>
    </row>
    <row r="8760" ht="12.75">
      <c r="C8760" s="103"/>
    </row>
    <row r="8761" ht="12.75">
      <c r="C8761" s="103"/>
    </row>
    <row r="8762" spans="3:15" ht="12.75">
      <c r="C8762" s="103"/>
      <c r="O8762" s="105"/>
    </row>
    <row r="8763" spans="3:15" ht="12.75">
      <c r="C8763" s="103"/>
      <c r="H8763" s="105"/>
      <c r="I8763" s="105"/>
      <c r="M8763" s="105"/>
      <c r="N8763" s="105"/>
      <c r="O8763" s="105"/>
    </row>
    <row r="8764" ht="12.75">
      <c r="C8764" s="103"/>
    </row>
    <row r="8765" spans="3:10" ht="12.75">
      <c r="C8765" s="103"/>
      <c r="I8765" s="105"/>
      <c r="J8765" s="105"/>
    </row>
    <row r="8766" ht="12.75">
      <c r="C8766" s="103"/>
    </row>
    <row r="8767" spans="3:9" ht="12.75">
      <c r="C8767" s="103"/>
      <c r="H8767" s="105"/>
      <c r="I8767" s="105"/>
    </row>
    <row r="8768" spans="3:10" ht="12.75">
      <c r="C8768" s="103"/>
      <c r="H8768" s="105"/>
      <c r="I8768" s="105"/>
      <c r="J8768" s="105"/>
    </row>
    <row r="8769" spans="3:10" ht="12.75">
      <c r="C8769" s="103"/>
      <c r="H8769" s="105"/>
      <c r="I8769" s="105"/>
      <c r="J8769" s="105"/>
    </row>
    <row r="8770" ht="12.75">
      <c r="C8770" s="103"/>
    </row>
    <row r="8771" ht="12.75">
      <c r="C8771" s="103"/>
    </row>
    <row r="8772" ht="12.75">
      <c r="C8772" s="103"/>
    </row>
    <row r="8773" ht="12.75">
      <c r="C8773" s="103"/>
    </row>
    <row r="8774" ht="12.75">
      <c r="C8774" s="103"/>
    </row>
    <row r="8775" ht="12.75">
      <c r="C8775" s="103"/>
    </row>
    <row r="8776" ht="12.75">
      <c r="C8776" s="103"/>
    </row>
    <row r="8777" ht="12.75">
      <c r="C8777" s="103"/>
    </row>
    <row r="8778" ht="12.75">
      <c r="C8778" s="103"/>
    </row>
    <row r="8779" ht="12.75">
      <c r="C8779" s="103"/>
    </row>
    <row r="8780" ht="12.75">
      <c r="C8780" s="103"/>
    </row>
    <row r="8781" ht="12.75">
      <c r="C8781" s="103"/>
    </row>
    <row r="8782" spans="3:6" ht="12.75">
      <c r="C8782" s="103"/>
      <c r="F8782" s="105"/>
    </row>
    <row r="8783" spans="3:6" ht="12.75">
      <c r="C8783" s="103"/>
      <c r="F8783" s="105"/>
    </row>
    <row r="8784" ht="12.75">
      <c r="C8784" s="103"/>
    </row>
    <row r="8785" ht="12.75">
      <c r="C8785" s="103"/>
    </row>
    <row r="8786" spans="3:6" ht="12.75">
      <c r="C8786" s="103"/>
      <c r="F8786" s="105"/>
    </row>
    <row r="8787" spans="3:6" ht="12.75">
      <c r="C8787" s="103"/>
      <c r="F8787" s="105"/>
    </row>
    <row r="8788" ht="12.75">
      <c r="C8788" s="103"/>
    </row>
    <row r="8789" spans="3:13" ht="12.75">
      <c r="C8789" s="103"/>
      <c r="H8789" s="105"/>
      <c r="M8789" s="105"/>
    </row>
    <row r="8790" spans="3:15" ht="12.75">
      <c r="C8790" s="103"/>
      <c r="O8790" s="105"/>
    </row>
    <row r="8791" ht="12.75">
      <c r="C8791" s="103"/>
    </row>
    <row r="8792" ht="12.75">
      <c r="C8792" s="103"/>
    </row>
    <row r="8793" spans="3:15" ht="12.75">
      <c r="C8793" s="103"/>
      <c r="I8793" s="105"/>
      <c r="N8793" s="105"/>
      <c r="O8793" s="105"/>
    </row>
    <row r="8794" spans="3:15" ht="12.75">
      <c r="C8794" s="103"/>
      <c r="H8794" s="105"/>
      <c r="I8794" s="105"/>
      <c r="M8794" s="105"/>
      <c r="N8794" s="105"/>
      <c r="O8794" s="105"/>
    </row>
    <row r="8795" ht="12.75">
      <c r="C8795" s="103"/>
    </row>
    <row r="8796" spans="3:13" ht="12.75">
      <c r="C8796" s="103"/>
      <c r="H8796" s="105"/>
      <c r="M8796" s="105"/>
    </row>
    <row r="8797" spans="3:15" ht="12.75">
      <c r="C8797" s="103"/>
      <c r="O8797" s="105"/>
    </row>
    <row r="8798" spans="3:15" ht="12.75">
      <c r="C8798" s="103"/>
      <c r="O8798" s="105"/>
    </row>
    <row r="8799" ht="12.75">
      <c r="C8799" s="103"/>
    </row>
    <row r="8800" spans="3:15" ht="12.75">
      <c r="C8800" s="103"/>
      <c r="G8800" s="105"/>
      <c r="H8800" s="105"/>
      <c r="I8800" s="105"/>
      <c r="K8800" s="105"/>
      <c r="L8800" s="105"/>
      <c r="M8800" s="105"/>
      <c r="N8800" s="105"/>
      <c r="O8800" s="105"/>
    </row>
    <row r="8801" spans="3:15" ht="12.75">
      <c r="C8801" s="103"/>
      <c r="G8801" s="105"/>
      <c r="H8801" s="105"/>
      <c r="I8801" s="105"/>
      <c r="K8801" s="105"/>
      <c r="L8801" s="105"/>
      <c r="M8801" s="105"/>
      <c r="N8801" s="105"/>
      <c r="O8801" s="105"/>
    </row>
    <row r="8802" ht="12.75">
      <c r="C8802" s="103"/>
    </row>
    <row r="8803" spans="3:10" ht="12.75">
      <c r="C8803" s="103"/>
      <c r="H8803" s="105"/>
      <c r="I8803" s="105"/>
      <c r="J8803" s="105"/>
    </row>
    <row r="8804" ht="12.75">
      <c r="C8804" s="103"/>
    </row>
    <row r="8805" spans="3:9" ht="12.75">
      <c r="C8805" s="103"/>
      <c r="I8805" s="105"/>
    </row>
    <row r="8806" spans="3:10" ht="12.75">
      <c r="C8806" s="103"/>
      <c r="H8806" s="105"/>
      <c r="I8806" s="105"/>
      <c r="J8806" s="105"/>
    </row>
    <row r="8807" spans="3:10" ht="12.75">
      <c r="C8807" s="103"/>
      <c r="H8807" s="105"/>
      <c r="I8807" s="105"/>
      <c r="J8807" s="105"/>
    </row>
    <row r="8808" ht="12.75">
      <c r="C8808" s="103"/>
    </row>
    <row r="8809" ht="12.75">
      <c r="C8809" s="103"/>
    </row>
    <row r="8810" ht="12.75">
      <c r="C8810" s="103"/>
    </row>
    <row r="8811" ht="12.75">
      <c r="C8811" s="103"/>
    </row>
    <row r="8812" ht="12.75">
      <c r="C8812" s="103"/>
    </row>
    <row r="8813" ht="12.75">
      <c r="C8813" s="103"/>
    </row>
    <row r="8814" ht="12.75">
      <c r="C8814" s="103"/>
    </row>
    <row r="8815" ht="12.75">
      <c r="C8815" s="103"/>
    </row>
    <row r="8816" ht="12.75">
      <c r="C8816" s="103"/>
    </row>
    <row r="8817" ht="12.75">
      <c r="C8817" s="103"/>
    </row>
    <row r="8818" ht="12.75">
      <c r="C8818" s="103"/>
    </row>
    <row r="8819" ht="12.75">
      <c r="C8819" s="103"/>
    </row>
    <row r="8820" ht="12.75">
      <c r="C8820" s="103"/>
    </row>
    <row r="8821" spans="3:11" ht="12.75">
      <c r="C8821" s="103"/>
      <c r="E8821" s="105"/>
      <c r="K8821" s="105"/>
    </row>
    <row r="8822" spans="3:6" ht="12.75">
      <c r="C8822" s="103"/>
      <c r="F8822" s="105"/>
    </row>
    <row r="8823" ht="12.75">
      <c r="C8823" s="103"/>
    </row>
    <row r="8824" ht="12.75">
      <c r="C8824" s="103"/>
    </row>
    <row r="8825" spans="3:11" ht="12.75">
      <c r="C8825" s="103"/>
      <c r="E8825" s="105"/>
      <c r="F8825" s="105"/>
      <c r="K8825" s="105"/>
    </row>
    <row r="8826" ht="12.75">
      <c r="C8826" s="103"/>
    </row>
    <row r="8827" ht="12.75">
      <c r="C8827" s="103"/>
    </row>
    <row r="8828" ht="12.75">
      <c r="C8828" s="103"/>
    </row>
    <row r="8829" spans="3:9" ht="12.75">
      <c r="C8829" s="103"/>
      <c r="I8829" s="105"/>
    </row>
    <row r="8830" ht="12.75">
      <c r="C8830" s="103"/>
    </row>
    <row r="8831" ht="12.75">
      <c r="C8831" s="103"/>
    </row>
    <row r="8832" spans="3:9" ht="12.75">
      <c r="C8832" s="103"/>
      <c r="I8832" s="105"/>
    </row>
    <row r="8833" ht="12.75">
      <c r="C8833" s="103"/>
    </row>
    <row r="8834" ht="12.75">
      <c r="C8834" s="103"/>
    </row>
    <row r="8835" ht="12.75">
      <c r="C8835" s="103"/>
    </row>
    <row r="8836" spans="3:14" ht="12.75">
      <c r="C8836" s="103"/>
      <c r="I8836" s="105"/>
      <c r="N8836" s="105"/>
    </row>
    <row r="8837" ht="12.75">
      <c r="C8837" s="103"/>
    </row>
    <row r="8838" ht="12.75">
      <c r="C8838" s="103"/>
    </row>
    <row r="8839" spans="3:14" ht="12.75">
      <c r="C8839" s="103"/>
      <c r="I8839" s="105"/>
      <c r="N8839" s="105"/>
    </row>
    <row r="8840" ht="12.75">
      <c r="C8840" s="103"/>
    </row>
    <row r="8841" spans="3:9" ht="12.75">
      <c r="C8841" s="103"/>
      <c r="H8841" s="105"/>
      <c r="I8841" s="105"/>
    </row>
    <row r="8842" ht="12.75">
      <c r="C8842" s="103"/>
    </row>
    <row r="8843" spans="3:9" ht="12.75">
      <c r="C8843" s="103"/>
      <c r="H8843" s="105"/>
      <c r="I8843" s="105"/>
    </row>
    <row r="8844" spans="3:8" ht="12.75">
      <c r="C8844" s="103"/>
      <c r="H8844" s="105"/>
    </row>
    <row r="8845" spans="3:10" ht="12.75">
      <c r="C8845" s="103"/>
      <c r="H8845" s="105"/>
      <c r="I8845" s="105"/>
      <c r="J8845" s="105"/>
    </row>
    <row r="8846" ht="12.75">
      <c r="C8846" s="103"/>
    </row>
    <row r="8847" ht="12.75">
      <c r="C8847" s="103"/>
    </row>
    <row r="8848" ht="12.75">
      <c r="C8848" s="103"/>
    </row>
    <row r="8849" ht="12.75">
      <c r="C8849" s="103"/>
    </row>
    <row r="8850" ht="12.75">
      <c r="C8850" s="103"/>
    </row>
    <row r="8851" ht="12.75">
      <c r="C8851" s="103"/>
    </row>
    <row r="8852" ht="12.75">
      <c r="C8852" s="103"/>
    </row>
    <row r="8853" ht="12.75">
      <c r="C8853" s="103"/>
    </row>
    <row r="8854" ht="12.75">
      <c r="C8854" s="103"/>
    </row>
    <row r="8855" ht="12.75">
      <c r="C8855" s="103"/>
    </row>
    <row r="8856" ht="12.75">
      <c r="C8856" s="103"/>
    </row>
    <row r="8857" ht="12.75">
      <c r="C8857" s="103"/>
    </row>
    <row r="8858" spans="3:11" ht="12.75">
      <c r="C8858" s="103"/>
      <c r="E8858" s="105"/>
      <c r="F8858" s="105"/>
      <c r="K8858" s="105"/>
    </row>
    <row r="8859" spans="3:11" ht="12.75">
      <c r="C8859" s="103"/>
      <c r="E8859" s="105"/>
      <c r="F8859" s="105"/>
      <c r="K8859" s="105"/>
    </row>
    <row r="8860" spans="3:11" ht="12.75">
      <c r="C8860" s="103"/>
      <c r="E8860" s="105"/>
      <c r="F8860" s="105"/>
      <c r="K8860" s="105"/>
    </row>
    <row r="8861" spans="3:11" ht="12.75">
      <c r="C8861" s="103"/>
      <c r="E8861" s="105"/>
      <c r="F8861" s="105"/>
      <c r="K8861" s="105"/>
    </row>
    <row r="8862" spans="3:11" ht="12.75">
      <c r="C8862" s="103"/>
      <c r="E8862" s="105"/>
      <c r="F8862" s="105"/>
      <c r="K8862" s="105"/>
    </row>
    <row r="8863" spans="3:11" ht="12.75">
      <c r="C8863" s="103"/>
      <c r="E8863" s="105"/>
      <c r="F8863" s="105"/>
      <c r="K8863" s="105"/>
    </row>
    <row r="8864" ht="12.75">
      <c r="C8864" s="103"/>
    </row>
    <row r="8865" spans="3:15" ht="12.75">
      <c r="C8865" s="103"/>
      <c r="H8865" s="105"/>
      <c r="I8865" s="105"/>
      <c r="M8865" s="105"/>
      <c r="N8865" s="105"/>
      <c r="O8865" s="105"/>
    </row>
    <row r="8866" spans="3:15" ht="12.75">
      <c r="C8866" s="103"/>
      <c r="G8866" s="105"/>
      <c r="H8866" s="105"/>
      <c r="I8866" s="105"/>
      <c r="L8866" s="105"/>
      <c r="M8866" s="105"/>
      <c r="N8866" s="105"/>
      <c r="O8866" s="105"/>
    </row>
    <row r="8867" spans="3:15" ht="12.75">
      <c r="C8867" s="103"/>
      <c r="H8867" s="105"/>
      <c r="I8867" s="105"/>
      <c r="M8867" s="105"/>
      <c r="N8867" s="105"/>
      <c r="O8867" s="105"/>
    </row>
    <row r="8868" spans="3:15" ht="12.75">
      <c r="C8868" s="103"/>
      <c r="H8868" s="105"/>
      <c r="I8868" s="105"/>
      <c r="M8868" s="105"/>
      <c r="N8868" s="105"/>
      <c r="O8868" s="105"/>
    </row>
    <row r="8869" spans="3:15" ht="12.75">
      <c r="C8869" s="103"/>
      <c r="H8869" s="105"/>
      <c r="I8869" s="105"/>
      <c r="M8869" s="105"/>
      <c r="N8869" s="105"/>
      <c r="O8869" s="105"/>
    </row>
    <row r="8870" spans="3:15" ht="12.75">
      <c r="C8870" s="103"/>
      <c r="G8870" s="105"/>
      <c r="H8870" s="105"/>
      <c r="I8870" s="105"/>
      <c r="L8870" s="105"/>
      <c r="M8870" s="105"/>
      <c r="N8870" s="105"/>
      <c r="O8870" s="105"/>
    </row>
    <row r="8871" ht="12.75">
      <c r="C8871" s="103"/>
    </row>
    <row r="8872" spans="3:15" ht="12.75">
      <c r="C8872" s="103"/>
      <c r="H8872" s="105"/>
      <c r="I8872" s="105"/>
      <c r="M8872" s="105"/>
      <c r="N8872" s="105"/>
      <c r="O8872" s="105"/>
    </row>
    <row r="8873" spans="3:15" ht="12.75">
      <c r="C8873" s="103"/>
      <c r="F8873" s="105"/>
      <c r="G8873" s="105"/>
      <c r="H8873" s="105"/>
      <c r="I8873" s="105"/>
      <c r="K8873" s="105"/>
      <c r="L8873" s="105"/>
      <c r="M8873" s="105"/>
      <c r="N8873" s="105"/>
      <c r="O8873" s="105"/>
    </row>
    <row r="8874" spans="3:15" ht="12.75">
      <c r="C8874" s="103"/>
      <c r="F8874" s="105"/>
      <c r="G8874" s="105"/>
      <c r="H8874" s="105"/>
      <c r="I8874" s="105"/>
      <c r="J8874" s="105"/>
      <c r="K8874" s="105"/>
      <c r="L8874" s="105"/>
      <c r="M8874" s="105"/>
      <c r="N8874" s="105"/>
      <c r="O8874" s="105"/>
    </row>
    <row r="8875" spans="3:15" ht="12.75">
      <c r="C8875" s="103"/>
      <c r="F8875" s="105"/>
      <c r="G8875" s="105"/>
      <c r="H8875" s="105"/>
      <c r="I8875" s="105"/>
      <c r="K8875" s="105"/>
      <c r="L8875" s="105"/>
      <c r="M8875" s="105"/>
      <c r="N8875" s="105"/>
      <c r="O8875" s="105"/>
    </row>
    <row r="8876" spans="3:15" ht="12.75">
      <c r="C8876" s="103"/>
      <c r="E8876" s="105"/>
      <c r="F8876" s="105"/>
      <c r="G8876" s="105"/>
      <c r="H8876" s="105"/>
      <c r="I8876" s="105"/>
      <c r="J8876" s="105"/>
      <c r="K8876" s="105"/>
      <c r="L8876" s="105"/>
      <c r="M8876" s="105"/>
      <c r="N8876" s="105"/>
      <c r="O8876" s="105"/>
    </row>
    <row r="8877" spans="3:15" ht="12.75">
      <c r="C8877" s="103"/>
      <c r="E8877" s="105"/>
      <c r="F8877" s="105"/>
      <c r="G8877" s="105"/>
      <c r="H8877" s="105"/>
      <c r="I8877" s="105"/>
      <c r="J8877" s="105"/>
      <c r="K8877" s="105"/>
      <c r="L8877" s="105"/>
      <c r="M8877" s="105"/>
      <c r="N8877" s="105"/>
      <c r="O8877" s="105"/>
    </row>
    <row r="8878" ht="12.75">
      <c r="C8878" s="103"/>
    </row>
    <row r="8879" spans="3:10" ht="12.75">
      <c r="C8879" s="103"/>
      <c r="H8879" s="105"/>
      <c r="I8879" s="105"/>
      <c r="J8879" s="105"/>
    </row>
    <row r="8880" ht="12.75">
      <c r="C8880" s="103"/>
    </row>
    <row r="8881" spans="3:10" ht="12.75">
      <c r="C8881" s="103"/>
      <c r="H8881" s="105"/>
      <c r="I8881" s="105"/>
      <c r="J8881" s="105"/>
    </row>
    <row r="8882" spans="3:10" ht="12.75">
      <c r="C8882" s="103"/>
      <c r="H8882" s="105"/>
      <c r="I8882" s="105"/>
      <c r="J8882" s="105"/>
    </row>
    <row r="8883" spans="3:10" ht="12.75">
      <c r="C8883" s="103"/>
      <c r="H8883" s="105"/>
      <c r="I8883" s="105"/>
      <c r="J8883" s="105"/>
    </row>
    <row r="8884" ht="12.75">
      <c r="C8884" s="103"/>
    </row>
    <row r="8885" ht="12.75">
      <c r="C8885" s="103"/>
    </row>
    <row r="8886" ht="12.75">
      <c r="C8886" s="103"/>
    </row>
    <row r="8887" ht="12.75">
      <c r="C8887" s="103"/>
    </row>
    <row r="8888" ht="12.75">
      <c r="C8888" s="103"/>
    </row>
    <row r="8889" ht="12.75">
      <c r="C8889" s="103"/>
    </row>
    <row r="8890" ht="12.75">
      <c r="C8890" s="103"/>
    </row>
    <row r="8891" ht="12.75">
      <c r="C8891" s="103"/>
    </row>
    <row r="8892" ht="12.75">
      <c r="C8892" s="103"/>
    </row>
    <row r="8893" ht="12.75">
      <c r="C8893" s="103"/>
    </row>
    <row r="8894" ht="12.75">
      <c r="C8894" s="103"/>
    </row>
    <row r="8895" ht="12.75">
      <c r="C8895" s="103"/>
    </row>
    <row r="8896" spans="3:6" ht="12.75">
      <c r="C8896" s="103"/>
      <c r="F8896" s="105"/>
    </row>
    <row r="8897" spans="3:6" ht="12.75">
      <c r="C8897" s="103"/>
      <c r="F8897" s="105"/>
    </row>
    <row r="8898" spans="3:6" ht="12.75">
      <c r="C8898" s="103"/>
      <c r="F8898" s="105"/>
    </row>
    <row r="8899" spans="3:6" ht="12.75">
      <c r="C8899" s="103"/>
      <c r="F8899" s="105"/>
    </row>
    <row r="8900" spans="3:6" ht="12.75">
      <c r="C8900" s="103"/>
      <c r="F8900" s="105"/>
    </row>
    <row r="8901" spans="3:6" ht="12.75">
      <c r="C8901" s="103"/>
      <c r="F8901" s="105"/>
    </row>
    <row r="8902" ht="12.75">
      <c r="C8902" s="103"/>
    </row>
    <row r="8903" spans="3:15" ht="12.75">
      <c r="C8903" s="103"/>
      <c r="O8903" s="105"/>
    </row>
    <row r="8904" spans="3:15" ht="12.75">
      <c r="C8904" s="103"/>
      <c r="O8904" s="105"/>
    </row>
    <row r="8905" spans="3:15" ht="12.75">
      <c r="C8905" s="103"/>
      <c r="O8905" s="105"/>
    </row>
    <row r="8906" spans="3:15" ht="12.75">
      <c r="C8906" s="103"/>
      <c r="H8906" s="105"/>
      <c r="I8906" s="105"/>
      <c r="M8906" s="105"/>
      <c r="O8906" s="105"/>
    </row>
    <row r="8907" spans="3:15" ht="12.75">
      <c r="C8907" s="103"/>
      <c r="O8907" s="105"/>
    </row>
    <row r="8908" spans="3:15" ht="12.75">
      <c r="C8908" s="103"/>
      <c r="H8908" s="105"/>
      <c r="I8908" s="105"/>
      <c r="M8908" s="105"/>
      <c r="O8908" s="105"/>
    </row>
    <row r="8909" ht="12.75">
      <c r="C8909" s="103"/>
    </row>
    <row r="8910" spans="3:15" ht="12.75">
      <c r="C8910" s="103"/>
      <c r="O8910" s="105"/>
    </row>
    <row r="8911" spans="3:15" ht="12.75">
      <c r="C8911" s="103"/>
      <c r="O8911" s="105"/>
    </row>
    <row r="8912" spans="3:15" ht="12.75">
      <c r="C8912" s="103"/>
      <c r="O8912" s="105"/>
    </row>
    <row r="8913" spans="3:15" ht="12.75">
      <c r="C8913" s="103"/>
      <c r="F8913" s="105"/>
      <c r="G8913" s="105"/>
      <c r="H8913" s="105"/>
      <c r="I8913" s="105"/>
      <c r="K8913" s="105"/>
      <c r="L8913" s="105"/>
      <c r="M8913" s="105"/>
      <c r="N8913" s="105"/>
      <c r="O8913" s="105"/>
    </row>
    <row r="8914" spans="3:15" ht="12.75">
      <c r="C8914" s="103"/>
      <c r="O8914" s="105"/>
    </row>
    <row r="8915" spans="3:15" ht="12.75">
      <c r="C8915" s="103"/>
      <c r="F8915" s="105"/>
      <c r="G8915" s="105"/>
      <c r="H8915" s="105"/>
      <c r="I8915" s="105"/>
      <c r="K8915" s="105"/>
      <c r="L8915" s="105"/>
      <c r="M8915" s="105"/>
      <c r="N8915" s="105"/>
      <c r="O8915" s="105"/>
    </row>
    <row r="8916" ht="12.75">
      <c r="C8916" s="103"/>
    </row>
    <row r="8917" spans="3:10" ht="12.75">
      <c r="C8917" s="103"/>
      <c r="H8917" s="105"/>
      <c r="I8917" s="105"/>
      <c r="J8917" s="105"/>
    </row>
    <row r="8918" ht="12.75">
      <c r="C8918" s="103"/>
    </row>
    <row r="8919" spans="3:9" ht="12.75">
      <c r="C8919" s="103"/>
      <c r="H8919" s="105"/>
      <c r="I8919" s="105"/>
    </row>
    <row r="8920" spans="3:10" ht="12.75">
      <c r="C8920" s="103"/>
      <c r="H8920" s="105"/>
      <c r="I8920" s="105"/>
      <c r="J8920" s="105"/>
    </row>
    <row r="8921" spans="3:10" ht="12.75">
      <c r="C8921" s="103"/>
      <c r="H8921" s="105"/>
      <c r="I8921" s="105"/>
      <c r="J8921" s="105"/>
    </row>
    <row r="8922" ht="12.75">
      <c r="C8922" s="103"/>
    </row>
    <row r="8923" ht="12.75">
      <c r="C8923" s="103"/>
    </row>
    <row r="8924" ht="12.75">
      <c r="C8924" s="103"/>
    </row>
    <row r="8925" ht="12.75">
      <c r="C8925" s="103"/>
    </row>
    <row r="8926" ht="12.75">
      <c r="C8926" s="103"/>
    </row>
    <row r="8927" ht="12.75">
      <c r="C8927" s="103"/>
    </row>
    <row r="8928" ht="12.75">
      <c r="C8928" s="103"/>
    </row>
    <row r="8929" ht="12.75">
      <c r="C8929" s="103"/>
    </row>
    <row r="8930" ht="12.75">
      <c r="C8930" s="103"/>
    </row>
    <row r="8931" ht="12.75">
      <c r="C8931" s="103"/>
    </row>
    <row r="8932" ht="12.75">
      <c r="C8932" s="103"/>
    </row>
    <row r="8933" ht="12.75">
      <c r="C8933" s="103"/>
    </row>
    <row r="8934" ht="12.75">
      <c r="C8934" s="103"/>
    </row>
    <row r="8935" ht="12.75">
      <c r="C8935" s="103"/>
    </row>
    <row r="8936" ht="12.75">
      <c r="C8936" s="103"/>
    </row>
    <row r="8937" ht="12.75">
      <c r="C8937" s="103"/>
    </row>
    <row r="8938" spans="3:6" ht="12.75">
      <c r="C8938" s="103"/>
      <c r="F8938" s="105"/>
    </row>
    <row r="8939" spans="3:6" ht="12.75">
      <c r="C8939" s="103"/>
      <c r="F8939" s="105"/>
    </row>
    <row r="8940" ht="12.75">
      <c r="C8940" s="103"/>
    </row>
    <row r="8941" ht="12.75">
      <c r="C8941" s="103"/>
    </row>
    <row r="8942" ht="12.75">
      <c r="C8942" s="103"/>
    </row>
    <row r="8943" ht="12.75">
      <c r="C8943" s="103"/>
    </row>
    <row r="8944" ht="12.75">
      <c r="C8944" s="103"/>
    </row>
    <row r="8945" spans="3:15" ht="12.75">
      <c r="C8945" s="103"/>
      <c r="H8945" s="105"/>
      <c r="I8945" s="105"/>
      <c r="M8945" s="105"/>
      <c r="O8945" s="105"/>
    </row>
    <row r="8946" spans="3:15" ht="12.75">
      <c r="C8946" s="103"/>
      <c r="H8946" s="105"/>
      <c r="I8946" s="105"/>
      <c r="M8946" s="105"/>
      <c r="O8946" s="105"/>
    </row>
    <row r="8947" ht="12.75">
      <c r="C8947" s="103"/>
    </row>
    <row r="8948" ht="12.75">
      <c r="C8948" s="103"/>
    </row>
    <row r="8949" ht="12.75">
      <c r="C8949" s="103"/>
    </row>
    <row r="8950" spans="3:15" ht="12.75">
      <c r="C8950" s="103"/>
      <c r="O8950" s="105"/>
    </row>
    <row r="8951" ht="12.75">
      <c r="C8951" s="103"/>
    </row>
    <row r="8952" spans="3:15" ht="12.75">
      <c r="C8952" s="103"/>
      <c r="F8952" s="105"/>
      <c r="G8952" s="105"/>
      <c r="H8952" s="105"/>
      <c r="I8952" s="105"/>
      <c r="K8952" s="105"/>
      <c r="L8952" s="105"/>
      <c r="M8952" s="105"/>
      <c r="N8952" s="105"/>
      <c r="O8952" s="105"/>
    </row>
    <row r="8953" spans="3:15" ht="12.75">
      <c r="C8953" s="103"/>
      <c r="F8953" s="105"/>
      <c r="G8953" s="105"/>
      <c r="H8953" s="105"/>
      <c r="I8953" s="105"/>
      <c r="K8953" s="105"/>
      <c r="L8953" s="105"/>
      <c r="M8953" s="105"/>
      <c r="N8953" s="105"/>
      <c r="O8953" s="105"/>
    </row>
    <row r="8954" ht="12.75">
      <c r="C8954" s="103"/>
    </row>
    <row r="8955" spans="3:10" ht="12.75">
      <c r="C8955" s="103"/>
      <c r="H8955" s="105"/>
      <c r="I8955" s="105"/>
      <c r="J8955" s="105"/>
    </row>
    <row r="8956" ht="12.75">
      <c r="C8956" s="103"/>
    </row>
    <row r="8957" spans="3:9" ht="12.75">
      <c r="C8957" s="103"/>
      <c r="H8957" s="105"/>
      <c r="I8957" s="105"/>
    </row>
    <row r="8958" spans="3:10" ht="12.75">
      <c r="C8958" s="103"/>
      <c r="H8958" s="105"/>
      <c r="I8958" s="105"/>
      <c r="J8958" s="105"/>
    </row>
    <row r="8959" spans="3:10" ht="12.75">
      <c r="C8959" s="103"/>
      <c r="H8959" s="105"/>
      <c r="I8959" s="105"/>
      <c r="J8959" s="105"/>
    </row>
    <row r="8960" ht="12.75">
      <c r="C8960" s="103"/>
    </row>
    <row r="8961" ht="12.75">
      <c r="C8961" s="103"/>
    </row>
    <row r="8962" ht="12.75">
      <c r="C8962" s="103"/>
    </row>
    <row r="8963" ht="12.75">
      <c r="C8963" s="103"/>
    </row>
    <row r="8964" ht="12.75">
      <c r="C8964" s="103"/>
    </row>
    <row r="8965" ht="12.75">
      <c r="C8965" s="103"/>
    </row>
    <row r="8966" ht="12.75">
      <c r="C8966" s="103"/>
    </row>
    <row r="8967" ht="12.75">
      <c r="C8967" s="103"/>
    </row>
    <row r="8968" ht="12.75">
      <c r="C8968" s="103"/>
    </row>
    <row r="8969" ht="12.75">
      <c r="C8969" s="103"/>
    </row>
    <row r="8970" ht="12.75">
      <c r="C8970" s="103"/>
    </row>
    <row r="8971" ht="12.75">
      <c r="C8971" s="103"/>
    </row>
    <row r="8972" spans="3:6" ht="12.75">
      <c r="C8972" s="103"/>
      <c r="E8972" s="105"/>
      <c r="F8972" s="105"/>
    </row>
    <row r="8973" spans="3:6" ht="12.75">
      <c r="C8973" s="103"/>
      <c r="E8973" s="105"/>
      <c r="F8973" s="105"/>
    </row>
    <row r="8974" spans="3:6" ht="12.75">
      <c r="C8974" s="103"/>
      <c r="E8974" s="105"/>
      <c r="F8974" s="105"/>
    </row>
    <row r="8975" spans="3:6" ht="12.75">
      <c r="C8975" s="103"/>
      <c r="E8975" s="105"/>
      <c r="F8975" s="105"/>
    </row>
    <row r="8976" spans="3:6" ht="12.75">
      <c r="C8976" s="103"/>
      <c r="E8976" s="105"/>
      <c r="F8976" s="105"/>
    </row>
    <row r="8977" spans="3:6" ht="12.75">
      <c r="C8977" s="103"/>
      <c r="E8977" s="105"/>
      <c r="F8977" s="105"/>
    </row>
    <row r="8978" ht="12.75">
      <c r="C8978" s="103"/>
    </row>
    <row r="8979" spans="3:15" ht="12.75">
      <c r="C8979" s="103"/>
      <c r="G8979" s="105"/>
      <c r="H8979" s="105"/>
      <c r="I8979" s="105"/>
      <c r="L8979" s="105"/>
      <c r="M8979" s="105"/>
      <c r="N8979" s="105"/>
      <c r="O8979" s="105"/>
    </row>
    <row r="8980" spans="3:15" ht="12.75">
      <c r="C8980" s="103"/>
      <c r="G8980" s="105"/>
      <c r="H8980" s="105"/>
      <c r="I8980" s="105"/>
      <c r="L8980" s="105"/>
      <c r="M8980" s="105"/>
      <c r="N8980" s="105"/>
      <c r="O8980" s="105"/>
    </row>
    <row r="8981" spans="3:15" ht="12.75">
      <c r="C8981" s="103"/>
      <c r="G8981" s="105"/>
      <c r="H8981" s="105"/>
      <c r="I8981" s="105"/>
      <c r="L8981" s="105"/>
      <c r="M8981" s="105"/>
      <c r="N8981" s="105"/>
      <c r="O8981" s="105"/>
    </row>
    <row r="8982" spans="3:15" ht="12.75">
      <c r="C8982" s="103"/>
      <c r="G8982" s="105"/>
      <c r="H8982" s="105"/>
      <c r="I8982" s="105"/>
      <c r="L8982" s="105"/>
      <c r="M8982" s="105"/>
      <c r="N8982" s="105"/>
      <c r="O8982" s="105"/>
    </row>
    <row r="8983" spans="3:15" ht="12.75">
      <c r="C8983" s="103"/>
      <c r="G8983" s="105"/>
      <c r="H8983" s="105"/>
      <c r="I8983" s="105"/>
      <c r="L8983" s="105"/>
      <c r="M8983" s="105"/>
      <c r="N8983" s="105"/>
      <c r="O8983" s="105"/>
    </row>
    <row r="8984" spans="3:15" ht="12.75">
      <c r="C8984" s="103"/>
      <c r="G8984" s="105"/>
      <c r="H8984" s="105"/>
      <c r="I8984" s="105"/>
      <c r="L8984" s="105"/>
      <c r="M8984" s="105"/>
      <c r="N8984" s="105"/>
      <c r="O8984" s="105"/>
    </row>
    <row r="8985" ht="12.75">
      <c r="C8985" s="103"/>
    </row>
    <row r="8986" spans="3:15" ht="12.75">
      <c r="C8986" s="103"/>
      <c r="G8986" s="105"/>
      <c r="H8986" s="105"/>
      <c r="I8986" s="105"/>
      <c r="L8986" s="105"/>
      <c r="M8986" s="105"/>
      <c r="N8986" s="105"/>
      <c r="O8986" s="105"/>
    </row>
    <row r="8987" spans="3:15" ht="12.75">
      <c r="C8987" s="103"/>
      <c r="F8987" s="105"/>
      <c r="G8987" s="105"/>
      <c r="H8987" s="105"/>
      <c r="I8987" s="105"/>
      <c r="K8987" s="105"/>
      <c r="L8987" s="105"/>
      <c r="M8987" s="105"/>
      <c r="N8987" s="105"/>
      <c r="O8987" s="105"/>
    </row>
    <row r="8988" spans="3:15" ht="12.75">
      <c r="C8988" s="103"/>
      <c r="E8988" s="105"/>
      <c r="F8988" s="105"/>
      <c r="G8988" s="105"/>
      <c r="H8988" s="105"/>
      <c r="I8988" s="105"/>
      <c r="J8988" s="105"/>
      <c r="K8988" s="105"/>
      <c r="L8988" s="105"/>
      <c r="M8988" s="105"/>
      <c r="N8988" s="105"/>
      <c r="O8988" s="105"/>
    </row>
    <row r="8989" spans="3:15" ht="12.75">
      <c r="C8989" s="103"/>
      <c r="E8989" s="105"/>
      <c r="F8989" s="105"/>
      <c r="G8989" s="105"/>
      <c r="H8989" s="105"/>
      <c r="I8989" s="105"/>
      <c r="J8989" s="105"/>
      <c r="K8989" s="105"/>
      <c r="L8989" s="105"/>
      <c r="M8989" s="105"/>
      <c r="N8989" s="105"/>
      <c r="O8989" s="105"/>
    </row>
    <row r="8990" spans="3:15" ht="12.75">
      <c r="C8990" s="103"/>
      <c r="E8990" s="105"/>
      <c r="F8990" s="105"/>
      <c r="G8990" s="105"/>
      <c r="H8990" s="105"/>
      <c r="I8990" s="105"/>
      <c r="J8990" s="105"/>
      <c r="K8990" s="105"/>
      <c r="L8990" s="105"/>
      <c r="M8990" s="105"/>
      <c r="N8990" s="105"/>
      <c r="O8990" s="105"/>
    </row>
    <row r="8991" spans="3:15" ht="12.75">
      <c r="C8991" s="103"/>
      <c r="E8991" s="105"/>
      <c r="F8991" s="105"/>
      <c r="G8991" s="105"/>
      <c r="H8991" s="105"/>
      <c r="I8991" s="105"/>
      <c r="J8991" s="105"/>
      <c r="K8991" s="105"/>
      <c r="L8991" s="105"/>
      <c r="M8991" s="105"/>
      <c r="N8991" s="105"/>
      <c r="O8991" s="105"/>
    </row>
    <row r="8992" ht="12.75">
      <c r="C8992" s="103"/>
    </row>
    <row r="8993" spans="3:10" ht="12.75">
      <c r="C8993" s="103"/>
      <c r="H8993" s="105"/>
      <c r="I8993" s="105"/>
      <c r="J8993" s="105"/>
    </row>
    <row r="8994" ht="12.75">
      <c r="C8994" s="103"/>
    </row>
    <row r="8995" spans="3:10" ht="12.75">
      <c r="C8995" s="103"/>
      <c r="H8995" s="105"/>
      <c r="I8995" s="105"/>
      <c r="J8995" s="105"/>
    </row>
    <row r="8996" spans="3:10" ht="12.75">
      <c r="C8996" s="103"/>
      <c r="H8996" s="105"/>
      <c r="I8996" s="105"/>
      <c r="J8996" s="105"/>
    </row>
    <row r="8997" spans="3:10" ht="12.75">
      <c r="C8997" s="103"/>
      <c r="H8997" s="105"/>
      <c r="I8997" s="105"/>
      <c r="J8997" s="105"/>
    </row>
    <row r="8998" ht="12.75">
      <c r="C8998" s="103"/>
    </row>
    <row r="8999" ht="12.75">
      <c r="C8999" s="103"/>
    </row>
    <row r="9000" ht="12.75">
      <c r="C9000" s="103"/>
    </row>
    <row r="9001" ht="12.75">
      <c r="C9001" s="103"/>
    </row>
    <row r="9002" ht="12.75">
      <c r="C9002" s="103"/>
    </row>
    <row r="9003" ht="12.75">
      <c r="C9003" s="103"/>
    </row>
    <row r="9004" ht="12.75">
      <c r="C9004" s="103"/>
    </row>
    <row r="9005" ht="12.75">
      <c r="C9005" s="103"/>
    </row>
    <row r="9006" ht="12.75">
      <c r="C9006" s="103"/>
    </row>
    <row r="9007" ht="12.75">
      <c r="C9007" s="103"/>
    </row>
    <row r="9008" ht="12.75">
      <c r="C9008" s="103"/>
    </row>
    <row r="9009" ht="12.75">
      <c r="C9009" s="103"/>
    </row>
    <row r="9010" spans="3:11" ht="12.75">
      <c r="C9010" s="103"/>
      <c r="E9010" s="105"/>
      <c r="F9010" s="105"/>
      <c r="K9010" s="105"/>
    </row>
    <row r="9011" spans="3:11" ht="12.75">
      <c r="C9011" s="103"/>
      <c r="E9011" s="105"/>
      <c r="F9011" s="105"/>
      <c r="K9011" s="105"/>
    </row>
    <row r="9012" spans="3:11" ht="12.75">
      <c r="C9012" s="103"/>
      <c r="E9012" s="105"/>
      <c r="F9012" s="105"/>
      <c r="K9012" s="105"/>
    </row>
    <row r="9013" spans="3:11" ht="12.75">
      <c r="C9013" s="103"/>
      <c r="E9013" s="105"/>
      <c r="F9013" s="105"/>
      <c r="K9013" s="105"/>
    </row>
    <row r="9014" spans="3:11" ht="12.75">
      <c r="C9014" s="103"/>
      <c r="E9014" s="105"/>
      <c r="F9014" s="105"/>
      <c r="K9014" s="105"/>
    </row>
    <row r="9015" spans="3:11" ht="12.75">
      <c r="C9015" s="103"/>
      <c r="E9015" s="105"/>
      <c r="F9015" s="105"/>
      <c r="K9015" s="105"/>
    </row>
    <row r="9016" ht="12.75">
      <c r="C9016" s="103"/>
    </row>
    <row r="9017" spans="3:15" ht="12.75">
      <c r="C9017" s="103"/>
      <c r="I9017" s="105"/>
      <c r="N9017" s="105"/>
      <c r="O9017" s="105"/>
    </row>
    <row r="9018" spans="3:14" ht="12.75">
      <c r="C9018" s="103"/>
      <c r="G9018" s="105"/>
      <c r="L9018" s="105"/>
      <c r="N9018" s="105"/>
    </row>
    <row r="9019" spans="3:15" ht="12.75">
      <c r="C9019" s="103"/>
      <c r="H9019" s="105"/>
      <c r="I9019" s="105"/>
      <c r="M9019" s="105"/>
      <c r="N9019" s="105"/>
      <c r="O9019" s="105"/>
    </row>
    <row r="9020" spans="3:15" ht="12.75">
      <c r="C9020" s="103"/>
      <c r="H9020" s="105"/>
      <c r="M9020" s="105"/>
      <c r="O9020" s="105"/>
    </row>
    <row r="9021" spans="3:15" ht="12.75">
      <c r="C9021" s="103"/>
      <c r="N9021" s="105"/>
      <c r="O9021" s="105"/>
    </row>
    <row r="9022" spans="3:15" ht="12.75">
      <c r="C9022" s="103"/>
      <c r="G9022" s="105"/>
      <c r="H9022" s="105"/>
      <c r="I9022" s="105"/>
      <c r="L9022" s="105"/>
      <c r="M9022" s="105"/>
      <c r="N9022" s="105"/>
      <c r="O9022" s="105"/>
    </row>
    <row r="9023" ht="12.75">
      <c r="C9023" s="103"/>
    </row>
    <row r="9024" spans="3:15" ht="12.75">
      <c r="C9024" s="103"/>
      <c r="I9024" s="105"/>
      <c r="N9024" s="105"/>
      <c r="O9024" s="105"/>
    </row>
    <row r="9025" spans="3:14" ht="12.75">
      <c r="C9025" s="103"/>
      <c r="F9025" s="105"/>
      <c r="G9025" s="105"/>
      <c r="I9025" s="105"/>
      <c r="K9025" s="105"/>
      <c r="L9025" s="105"/>
      <c r="M9025" s="105"/>
      <c r="N9025" s="105"/>
    </row>
    <row r="9026" spans="3:15" ht="12.75">
      <c r="C9026" s="103"/>
      <c r="F9026" s="105"/>
      <c r="G9026" s="105"/>
      <c r="H9026" s="105"/>
      <c r="I9026" s="105"/>
      <c r="K9026" s="105"/>
      <c r="L9026" s="105"/>
      <c r="M9026" s="105"/>
      <c r="N9026" s="105"/>
      <c r="O9026" s="105"/>
    </row>
    <row r="9027" spans="3:15" ht="12.75">
      <c r="C9027" s="103"/>
      <c r="F9027" s="105"/>
      <c r="G9027" s="105"/>
      <c r="H9027" s="105"/>
      <c r="I9027" s="105"/>
      <c r="K9027" s="105"/>
      <c r="L9027" s="105"/>
      <c r="M9027" s="105"/>
      <c r="N9027" s="105"/>
      <c r="O9027" s="105"/>
    </row>
    <row r="9028" spans="3:15" ht="12.75">
      <c r="C9028" s="103"/>
      <c r="L9028" s="105"/>
      <c r="N9028" s="105"/>
      <c r="O9028" s="105"/>
    </row>
    <row r="9029" spans="3:15" ht="12.75">
      <c r="C9029" s="103"/>
      <c r="F9029" s="105"/>
      <c r="G9029" s="105"/>
      <c r="H9029" s="105"/>
      <c r="I9029" s="105"/>
      <c r="K9029" s="105"/>
      <c r="L9029" s="105"/>
      <c r="M9029" s="105"/>
      <c r="N9029" s="105"/>
      <c r="O9029" s="105"/>
    </row>
    <row r="9030" ht="12.75">
      <c r="C9030" s="103"/>
    </row>
    <row r="9031" spans="3:10" ht="12.75">
      <c r="C9031" s="103"/>
      <c r="H9031" s="105"/>
      <c r="I9031" s="105"/>
      <c r="J9031" s="105"/>
    </row>
    <row r="9032" ht="12.75">
      <c r="C9032" s="103"/>
    </row>
    <row r="9033" spans="3:9" ht="12.75">
      <c r="C9033" s="103"/>
      <c r="H9033" s="105"/>
      <c r="I9033" s="105"/>
    </row>
    <row r="9034" spans="3:10" ht="12.75">
      <c r="C9034" s="103"/>
      <c r="H9034" s="105"/>
      <c r="I9034" s="105"/>
      <c r="J9034" s="105"/>
    </row>
    <row r="9035" spans="3:10" ht="12.75">
      <c r="C9035" s="103"/>
      <c r="H9035" s="105"/>
      <c r="I9035" s="105"/>
      <c r="J9035" s="105"/>
    </row>
    <row r="9036" ht="12.75">
      <c r="C9036" s="103"/>
    </row>
    <row r="9037" ht="12.75">
      <c r="C9037" s="103"/>
    </row>
    <row r="9038" ht="12.75">
      <c r="C9038" s="103"/>
    </row>
    <row r="9039" ht="12.75">
      <c r="C9039" s="103"/>
    </row>
    <row r="9040" ht="12.75">
      <c r="C9040" s="103"/>
    </row>
    <row r="9041" ht="12.75">
      <c r="C9041" s="103"/>
    </row>
    <row r="9042" ht="12.75">
      <c r="C9042" s="103"/>
    </row>
    <row r="9043" ht="12.75">
      <c r="C9043" s="103"/>
    </row>
    <row r="9044" ht="12.75">
      <c r="C9044" s="103"/>
    </row>
    <row r="9045" ht="12.75">
      <c r="C9045" s="103"/>
    </row>
    <row r="9046" ht="12.75">
      <c r="C9046" s="103"/>
    </row>
    <row r="9047" ht="12.75">
      <c r="C9047" s="103"/>
    </row>
    <row r="9048" spans="3:11" ht="12.75">
      <c r="C9048" s="103"/>
      <c r="E9048" s="105"/>
      <c r="F9048" s="105"/>
      <c r="K9048" s="105"/>
    </row>
    <row r="9049" spans="3:11" ht="12.75">
      <c r="C9049" s="103"/>
      <c r="E9049" s="105"/>
      <c r="F9049" s="105"/>
      <c r="K9049" s="105"/>
    </row>
    <row r="9050" spans="3:11" ht="12.75">
      <c r="C9050" s="103"/>
      <c r="E9050" s="105"/>
      <c r="F9050" s="105"/>
      <c r="K9050" s="105"/>
    </row>
    <row r="9051" spans="3:11" ht="12.75">
      <c r="C9051" s="103"/>
      <c r="E9051" s="105"/>
      <c r="F9051" s="105"/>
      <c r="K9051" s="105"/>
    </row>
    <row r="9052" spans="3:11" ht="12.75">
      <c r="C9052" s="103"/>
      <c r="E9052" s="105"/>
      <c r="F9052" s="105"/>
      <c r="K9052" s="105"/>
    </row>
    <row r="9053" spans="3:11" ht="12.75">
      <c r="C9053" s="103"/>
      <c r="E9053" s="105"/>
      <c r="F9053" s="105"/>
      <c r="K9053" s="105"/>
    </row>
    <row r="9054" ht="12.75">
      <c r="C9054" s="103"/>
    </row>
    <row r="9055" spans="3:15" ht="12.75">
      <c r="C9055" s="103"/>
      <c r="G9055" s="105"/>
      <c r="H9055" s="105"/>
      <c r="I9055" s="105"/>
      <c r="L9055" s="105"/>
      <c r="M9055" s="105"/>
      <c r="N9055" s="105"/>
      <c r="O9055" s="105"/>
    </row>
    <row r="9056" spans="3:15" ht="12.75">
      <c r="C9056" s="103"/>
      <c r="H9056" s="105"/>
      <c r="I9056" s="105"/>
      <c r="M9056" s="105"/>
      <c r="N9056" s="105"/>
      <c r="O9056" s="105"/>
    </row>
    <row r="9057" spans="3:15" ht="12.75">
      <c r="C9057" s="103"/>
      <c r="G9057" s="105"/>
      <c r="H9057" s="105"/>
      <c r="I9057" s="105"/>
      <c r="L9057" s="105"/>
      <c r="M9057" s="105"/>
      <c r="N9057" s="105"/>
      <c r="O9057" s="105"/>
    </row>
    <row r="9058" spans="3:15" ht="12.75">
      <c r="C9058" s="103"/>
      <c r="H9058" s="105"/>
      <c r="I9058" s="105"/>
      <c r="M9058" s="105"/>
      <c r="N9058" s="105"/>
      <c r="O9058" s="105"/>
    </row>
    <row r="9059" spans="3:15" ht="12.75">
      <c r="C9059" s="103"/>
      <c r="H9059" s="105"/>
      <c r="I9059" s="105"/>
      <c r="M9059" s="105"/>
      <c r="N9059" s="105"/>
      <c r="O9059" s="105"/>
    </row>
    <row r="9060" spans="3:15" ht="12.75">
      <c r="C9060" s="103"/>
      <c r="G9060" s="105"/>
      <c r="H9060" s="105"/>
      <c r="I9060" s="105"/>
      <c r="L9060" s="105"/>
      <c r="M9060" s="105"/>
      <c r="N9060" s="105"/>
      <c r="O9060" s="105"/>
    </row>
    <row r="9061" ht="12.75">
      <c r="C9061" s="103"/>
    </row>
    <row r="9062" spans="3:15" ht="12.75">
      <c r="C9062" s="103"/>
      <c r="G9062" s="105"/>
      <c r="H9062" s="105"/>
      <c r="I9062" s="105"/>
      <c r="L9062" s="105"/>
      <c r="M9062" s="105"/>
      <c r="N9062" s="105"/>
      <c r="O9062" s="105"/>
    </row>
    <row r="9063" spans="3:15" ht="12.75">
      <c r="C9063" s="103"/>
      <c r="G9063" s="105"/>
      <c r="H9063" s="105"/>
      <c r="I9063" s="105"/>
      <c r="L9063" s="105"/>
      <c r="M9063" s="105"/>
      <c r="N9063" s="105"/>
      <c r="O9063" s="105"/>
    </row>
    <row r="9064" spans="3:15" ht="12.75">
      <c r="C9064" s="103"/>
      <c r="E9064" s="105"/>
      <c r="F9064" s="105"/>
      <c r="G9064" s="105"/>
      <c r="H9064" s="105"/>
      <c r="I9064" s="105"/>
      <c r="J9064" s="105"/>
      <c r="K9064" s="105"/>
      <c r="L9064" s="105"/>
      <c r="M9064" s="105"/>
      <c r="N9064" s="105"/>
      <c r="O9064" s="105"/>
    </row>
    <row r="9065" spans="3:15" ht="12.75">
      <c r="C9065" s="103"/>
      <c r="F9065" s="105"/>
      <c r="G9065" s="105"/>
      <c r="H9065" s="105"/>
      <c r="I9065" s="105"/>
      <c r="K9065" s="105"/>
      <c r="L9065" s="105"/>
      <c r="M9065" s="105"/>
      <c r="N9065" s="105"/>
      <c r="O9065" s="105"/>
    </row>
    <row r="9066" spans="3:15" ht="12.75">
      <c r="C9066" s="103"/>
      <c r="E9066" s="105"/>
      <c r="F9066" s="105"/>
      <c r="G9066" s="105"/>
      <c r="H9066" s="105"/>
      <c r="I9066" s="105"/>
      <c r="J9066" s="105"/>
      <c r="K9066" s="105"/>
      <c r="L9066" s="105"/>
      <c r="M9066" s="105"/>
      <c r="N9066" s="105"/>
      <c r="O9066" s="105"/>
    </row>
    <row r="9067" spans="3:15" ht="12.75">
      <c r="C9067" s="103"/>
      <c r="E9067" s="105"/>
      <c r="F9067" s="105"/>
      <c r="G9067" s="105"/>
      <c r="H9067" s="105"/>
      <c r="I9067" s="105"/>
      <c r="J9067" s="105"/>
      <c r="K9067" s="105"/>
      <c r="L9067" s="105"/>
      <c r="M9067" s="105"/>
      <c r="N9067" s="105"/>
      <c r="O9067" s="105"/>
    </row>
    <row r="9068" ht="12.75">
      <c r="C9068" s="103"/>
    </row>
    <row r="9069" spans="3:10" ht="12.75">
      <c r="C9069" s="103"/>
      <c r="H9069" s="105"/>
      <c r="I9069" s="105"/>
      <c r="J9069" s="105"/>
    </row>
    <row r="9070" ht="12.75">
      <c r="C9070" s="103"/>
    </row>
    <row r="9071" spans="3:10" ht="12.75">
      <c r="C9071" s="103"/>
      <c r="H9071" s="105"/>
      <c r="I9071" s="105"/>
      <c r="J9071" s="105"/>
    </row>
    <row r="9072" spans="3:10" ht="12.75">
      <c r="C9072" s="103"/>
      <c r="H9072" s="105"/>
      <c r="I9072" s="105"/>
      <c r="J9072" s="105"/>
    </row>
    <row r="9073" spans="3:10" ht="12.75">
      <c r="C9073" s="103"/>
      <c r="H9073" s="105"/>
      <c r="I9073" s="105"/>
      <c r="J9073" s="105"/>
    </row>
    <row r="9074" ht="12.75">
      <c r="C9074" s="103"/>
    </row>
    <row r="9075" ht="12.75">
      <c r="C9075" s="103"/>
    </row>
    <row r="9076" ht="12.75">
      <c r="C9076" s="103"/>
    </row>
    <row r="9077" ht="12.75">
      <c r="C9077" s="103"/>
    </row>
    <row r="9078" ht="12.75">
      <c r="C9078" s="103"/>
    </row>
    <row r="9079" ht="12.75">
      <c r="C9079" s="103"/>
    </row>
    <row r="9080" ht="12.75">
      <c r="C9080" s="103"/>
    </row>
    <row r="9081" ht="12.75">
      <c r="C9081" s="103"/>
    </row>
    <row r="9082" ht="12.75">
      <c r="C9082" s="103"/>
    </row>
    <row r="9083" ht="12.75">
      <c r="C9083" s="103"/>
    </row>
    <row r="9084" ht="12.75">
      <c r="C9084" s="103"/>
    </row>
    <row r="9085" ht="12.75">
      <c r="C9085" s="103"/>
    </row>
    <row r="9086" spans="3:11" ht="12.75">
      <c r="C9086" s="103"/>
      <c r="E9086" s="105"/>
      <c r="F9086" s="105"/>
      <c r="K9086" s="105"/>
    </row>
    <row r="9087" spans="3:11" ht="12.75">
      <c r="C9087" s="103"/>
      <c r="E9087" s="105"/>
      <c r="F9087" s="105"/>
      <c r="K9087" s="105"/>
    </row>
    <row r="9088" spans="3:11" ht="12.75">
      <c r="C9088" s="103"/>
      <c r="E9088" s="105"/>
      <c r="F9088" s="105"/>
      <c r="K9088" s="105"/>
    </row>
    <row r="9089" spans="3:11" ht="12.75">
      <c r="C9089" s="103"/>
      <c r="E9089" s="105"/>
      <c r="F9089" s="105"/>
      <c r="K9089" s="105"/>
    </row>
    <row r="9090" spans="3:11" ht="12.75">
      <c r="C9090" s="103"/>
      <c r="E9090" s="105"/>
      <c r="F9090" s="105"/>
      <c r="K9090" s="105"/>
    </row>
    <row r="9091" spans="3:11" ht="12.75">
      <c r="C9091" s="103"/>
      <c r="E9091" s="105"/>
      <c r="F9091" s="105"/>
      <c r="K9091" s="105"/>
    </row>
    <row r="9092" ht="12.75">
      <c r="C9092" s="103"/>
    </row>
    <row r="9093" spans="3:15" ht="12.75">
      <c r="C9093" s="103"/>
      <c r="G9093" s="105"/>
      <c r="H9093" s="105"/>
      <c r="I9093" s="105"/>
      <c r="L9093" s="105"/>
      <c r="M9093" s="105"/>
      <c r="N9093" s="105"/>
      <c r="O9093" s="105"/>
    </row>
    <row r="9094" spans="3:15" ht="12.75">
      <c r="C9094" s="103"/>
      <c r="G9094" s="105"/>
      <c r="H9094" s="105"/>
      <c r="I9094" s="105"/>
      <c r="L9094" s="105"/>
      <c r="M9094" s="105"/>
      <c r="N9094" s="105"/>
      <c r="O9094" s="105"/>
    </row>
    <row r="9095" spans="3:15" ht="12.75">
      <c r="C9095" s="103"/>
      <c r="G9095" s="105"/>
      <c r="H9095" s="105"/>
      <c r="I9095" s="105"/>
      <c r="L9095" s="105"/>
      <c r="M9095" s="105"/>
      <c r="N9095" s="105"/>
      <c r="O9095" s="105"/>
    </row>
    <row r="9096" spans="3:15" ht="12.75">
      <c r="C9096" s="103"/>
      <c r="G9096" s="105"/>
      <c r="H9096" s="105"/>
      <c r="I9096" s="105"/>
      <c r="L9096" s="105"/>
      <c r="M9096" s="105"/>
      <c r="N9096" s="105"/>
      <c r="O9096" s="105"/>
    </row>
    <row r="9097" spans="3:15" ht="12.75">
      <c r="C9097" s="103"/>
      <c r="G9097" s="105"/>
      <c r="H9097" s="105"/>
      <c r="I9097" s="105"/>
      <c r="L9097" s="105"/>
      <c r="M9097" s="105"/>
      <c r="N9097" s="105"/>
      <c r="O9097" s="105"/>
    </row>
    <row r="9098" spans="3:15" ht="12.75">
      <c r="C9098" s="103"/>
      <c r="G9098" s="105"/>
      <c r="H9098" s="105"/>
      <c r="I9098" s="105"/>
      <c r="L9098" s="105"/>
      <c r="M9098" s="105"/>
      <c r="N9098" s="105"/>
      <c r="O9098" s="105"/>
    </row>
    <row r="9099" ht="12.75">
      <c r="C9099" s="103"/>
    </row>
    <row r="9100" spans="3:15" ht="12.75">
      <c r="C9100" s="103"/>
      <c r="G9100" s="105"/>
      <c r="H9100" s="105"/>
      <c r="I9100" s="105"/>
      <c r="L9100" s="105"/>
      <c r="M9100" s="105"/>
      <c r="N9100" s="105"/>
      <c r="O9100" s="105"/>
    </row>
    <row r="9101" spans="3:15" ht="12.75">
      <c r="C9101" s="103"/>
      <c r="F9101" s="105"/>
      <c r="G9101" s="105"/>
      <c r="H9101" s="105"/>
      <c r="I9101" s="105"/>
      <c r="K9101" s="105"/>
      <c r="L9101" s="105"/>
      <c r="M9101" s="105"/>
      <c r="N9101" s="105"/>
      <c r="O9101" s="105"/>
    </row>
    <row r="9102" spans="3:15" ht="12.75">
      <c r="C9102" s="103"/>
      <c r="E9102" s="105"/>
      <c r="F9102" s="105"/>
      <c r="G9102" s="105"/>
      <c r="H9102" s="105"/>
      <c r="I9102" s="105"/>
      <c r="J9102" s="105"/>
      <c r="K9102" s="105"/>
      <c r="L9102" s="105"/>
      <c r="M9102" s="105"/>
      <c r="N9102" s="105"/>
      <c r="O9102" s="105"/>
    </row>
    <row r="9103" spans="3:15" ht="12.75">
      <c r="C9103" s="103"/>
      <c r="E9103" s="105"/>
      <c r="F9103" s="105"/>
      <c r="G9103" s="105"/>
      <c r="H9103" s="105"/>
      <c r="I9103" s="105"/>
      <c r="J9103" s="105"/>
      <c r="K9103" s="105"/>
      <c r="L9103" s="105"/>
      <c r="M9103" s="105"/>
      <c r="N9103" s="105"/>
      <c r="O9103" s="105"/>
    </row>
    <row r="9104" spans="3:15" ht="12.75">
      <c r="C9104" s="103"/>
      <c r="E9104" s="105"/>
      <c r="F9104" s="105"/>
      <c r="G9104" s="105"/>
      <c r="H9104" s="105"/>
      <c r="I9104" s="105"/>
      <c r="J9104" s="105"/>
      <c r="K9104" s="105"/>
      <c r="L9104" s="105"/>
      <c r="M9104" s="105"/>
      <c r="N9104" s="105"/>
      <c r="O9104" s="105"/>
    </row>
    <row r="9105" spans="3:15" ht="12.75">
      <c r="C9105" s="103"/>
      <c r="E9105" s="105"/>
      <c r="F9105" s="105"/>
      <c r="G9105" s="105"/>
      <c r="H9105" s="105"/>
      <c r="I9105" s="105"/>
      <c r="J9105" s="105"/>
      <c r="K9105" s="105"/>
      <c r="L9105" s="105"/>
      <c r="M9105" s="105"/>
      <c r="N9105" s="105"/>
      <c r="O9105" s="105"/>
    </row>
    <row r="9106" ht="12.75">
      <c r="C9106" s="103"/>
    </row>
    <row r="9107" spans="3:10" ht="12.75">
      <c r="C9107" s="103"/>
      <c r="H9107" s="105"/>
      <c r="I9107" s="105"/>
      <c r="J9107" s="105"/>
    </row>
    <row r="9108" ht="12.75">
      <c r="C9108" s="103"/>
    </row>
    <row r="9109" spans="3:10" ht="12.75">
      <c r="C9109" s="103"/>
      <c r="H9109" s="105"/>
      <c r="I9109" s="105"/>
      <c r="J9109" s="105"/>
    </row>
    <row r="9110" spans="3:10" ht="12.75">
      <c r="C9110" s="103"/>
      <c r="H9110" s="105"/>
      <c r="I9110" s="105"/>
      <c r="J9110" s="105"/>
    </row>
    <row r="9111" spans="3:10" ht="12.75">
      <c r="C9111" s="103"/>
      <c r="H9111" s="105"/>
      <c r="I9111" s="105"/>
      <c r="J9111" s="105"/>
    </row>
    <row r="9112" ht="12.75">
      <c r="C9112" s="103"/>
    </row>
    <row r="9113" ht="12.75">
      <c r="C9113" s="103"/>
    </row>
    <row r="9114" ht="12.75">
      <c r="C9114" s="103"/>
    </row>
    <row r="9115" ht="12.75">
      <c r="C9115" s="103"/>
    </row>
    <row r="9116" ht="12.75">
      <c r="C9116" s="103"/>
    </row>
    <row r="9117" ht="12.75">
      <c r="C9117" s="103"/>
    </row>
    <row r="9118" ht="12.75">
      <c r="C9118" s="103"/>
    </row>
    <row r="9119" ht="12.75">
      <c r="C9119" s="103"/>
    </row>
    <row r="9120" ht="12.75">
      <c r="C9120" s="103"/>
    </row>
    <row r="9121" ht="12.75">
      <c r="C9121" s="103"/>
    </row>
    <row r="9122" ht="12.75">
      <c r="C9122" s="103"/>
    </row>
    <row r="9123" ht="12.75">
      <c r="C9123" s="103"/>
    </row>
    <row r="9124" spans="3:11" ht="12.75">
      <c r="C9124" s="103"/>
      <c r="E9124" s="105"/>
      <c r="F9124" s="105"/>
      <c r="K9124" s="105"/>
    </row>
    <row r="9125" spans="3:11" ht="12.75">
      <c r="C9125" s="103"/>
      <c r="E9125" s="105"/>
      <c r="F9125" s="105"/>
      <c r="K9125" s="105"/>
    </row>
    <row r="9126" spans="3:11" ht="12.75">
      <c r="C9126" s="103"/>
      <c r="E9126" s="105"/>
      <c r="F9126" s="105"/>
      <c r="K9126" s="105"/>
    </row>
    <row r="9127" spans="3:11" ht="12.75">
      <c r="C9127" s="103"/>
      <c r="E9127" s="105"/>
      <c r="F9127" s="105"/>
      <c r="K9127" s="105"/>
    </row>
    <row r="9128" spans="3:11" ht="12.75">
      <c r="C9128" s="103"/>
      <c r="E9128" s="105"/>
      <c r="F9128" s="105"/>
      <c r="K9128" s="105"/>
    </row>
    <row r="9129" spans="3:11" ht="12.75">
      <c r="C9129" s="103"/>
      <c r="E9129" s="105"/>
      <c r="F9129" s="105"/>
      <c r="K9129" s="105"/>
    </row>
    <row r="9130" ht="12.75">
      <c r="C9130" s="103"/>
    </row>
    <row r="9131" spans="3:15" ht="12.75">
      <c r="C9131" s="103"/>
      <c r="G9131" s="105"/>
      <c r="I9131" s="105"/>
      <c r="L9131" s="105"/>
      <c r="N9131" s="105"/>
      <c r="O9131" s="105"/>
    </row>
    <row r="9132" spans="3:15" ht="12.75">
      <c r="C9132" s="103"/>
      <c r="G9132" s="105"/>
      <c r="H9132" s="105"/>
      <c r="I9132" s="105"/>
      <c r="L9132" s="105"/>
      <c r="M9132" s="105"/>
      <c r="N9132" s="105"/>
      <c r="O9132" s="105"/>
    </row>
    <row r="9133" spans="3:15" ht="12.75">
      <c r="C9133" s="103"/>
      <c r="H9133" s="105"/>
      <c r="I9133" s="105"/>
      <c r="M9133" s="105"/>
      <c r="N9133" s="105"/>
      <c r="O9133" s="105"/>
    </row>
    <row r="9134" spans="3:15" ht="12.75">
      <c r="C9134" s="103"/>
      <c r="I9134" s="105"/>
      <c r="N9134" s="105"/>
      <c r="O9134" s="105"/>
    </row>
    <row r="9135" spans="3:15" ht="12.75">
      <c r="C9135" s="103"/>
      <c r="I9135" s="105"/>
      <c r="N9135" s="105"/>
      <c r="O9135" s="105"/>
    </row>
    <row r="9136" spans="3:15" ht="12.75">
      <c r="C9136" s="103"/>
      <c r="G9136" s="105"/>
      <c r="H9136" s="105"/>
      <c r="I9136" s="105"/>
      <c r="L9136" s="105"/>
      <c r="M9136" s="105"/>
      <c r="N9136" s="105"/>
      <c r="O9136" s="105"/>
    </row>
    <row r="9137" ht="12.75">
      <c r="C9137" s="103"/>
    </row>
    <row r="9138" spans="3:15" ht="12.75">
      <c r="C9138" s="103"/>
      <c r="G9138" s="105"/>
      <c r="I9138" s="105"/>
      <c r="L9138" s="105"/>
      <c r="N9138" s="105"/>
      <c r="O9138" s="105"/>
    </row>
    <row r="9139" spans="3:15" ht="12.75">
      <c r="C9139" s="103"/>
      <c r="F9139" s="105"/>
      <c r="G9139" s="105"/>
      <c r="H9139" s="105"/>
      <c r="I9139" s="105"/>
      <c r="K9139" s="105"/>
      <c r="L9139" s="105"/>
      <c r="M9139" s="105"/>
      <c r="N9139" s="105"/>
      <c r="O9139" s="105"/>
    </row>
    <row r="9140" spans="3:15" ht="12.75">
      <c r="C9140" s="103"/>
      <c r="G9140" s="105"/>
      <c r="H9140" s="105"/>
      <c r="I9140" s="105"/>
      <c r="K9140" s="105"/>
      <c r="L9140" s="105"/>
      <c r="M9140" s="105"/>
      <c r="N9140" s="105"/>
      <c r="O9140" s="105"/>
    </row>
    <row r="9141" spans="3:15" ht="12.75">
      <c r="C9141" s="103"/>
      <c r="F9141" s="105"/>
      <c r="G9141" s="105"/>
      <c r="H9141" s="105"/>
      <c r="I9141" s="105"/>
      <c r="K9141" s="105"/>
      <c r="L9141" s="105"/>
      <c r="M9141" s="105"/>
      <c r="N9141" s="105"/>
      <c r="O9141" s="105"/>
    </row>
    <row r="9142" spans="3:15" ht="12.75">
      <c r="C9142" s="103"/>
      <c r="E9142" s="105"/>
      <c r="F9142" s="105"/>
      <c r="G9142" s="105"/>
      <c r="H9142" s="105"/>
      <c r="I9142" s="105"/>
      <c r="J9142" s="105"/>
      <c r="K9142" s="105"/>
      <c r="L9142" s="105"/>
      <c r="M9142" s="105"/>
      <c r="N9142" s="105"/>
      <c r="O9142" s="105"/>
    </row>
    <row r="9143" spans="3:15" ht="12.75">
      <c r="C9143" s="103"/>
      <c r="E9143" s="105"/>
      <c r="F9143" s="105"/>
      <c r="G9143" s="105"/>
      <c r="H9143" s="105"/>
      <c r="I9143" s="105"/>
      <c r="J9143" s="105"/>
      <c r="K9143" s="105"/>
      <c r="L9143" s="105"/>
      <c r="M9143" s="105"/>
      <c r="N9143" s="105"/>
      <c r="O9143" s="105"/>
    </row>
    <row r="9144" ht="12.75">
      <c r="C9144" s="103"/>
    </row>
    <row r="9145" spans="3:10" ht="12.75">
      <c r="C9145" s="103"/>
      <c r="H9145" s="105"/>
      <c r="I9145" s="105"/>
      <c r="J9145" s="105"/>
    </row>
    <row r="9146" ht="12.75">
      <c r="C9146" s="103"/>
    </row>
    <row r="9147" spans="3:10" ht="12.75">
      <c r="C9147" s="103"/>
      <c r="H9147" s="105"/>
      <c r="I9147" s="105"/>
      <c r="J9147" s="105"/>
    </row>
    <row r="9148" spans="3:10" ht="12.75">
      <c r="C9148" s="103"/>
      <c r="H9148" s="105"/>
      <c r="I9148" s="105"/>
      <c r="J9148" s="105"/>
    </row>
    <row r="9149" spans="3:10" ht="12.75">
      <c r="C9149" s="103"/>
      <c r="H9149" s="105"/>
      <c r="I9149" s="105"/>
      <c r="J9149" s="105"/>
    </row>
    <row r="9150" ht="12.75">
      <c r="C9150" s="103"/>
    </row>
    <row r="9151" ht="12.75">
      <c r="C9151" s="103"/>
    </row>
    <row r="9152" ht="12.75">
      <c r="C9152" s="103"/>
    </row>
    <row r="9153" ht="12.75">
      <c r="C9153" s="103"/>
    </row>
    <row r="9154" ht="12.75">
      <c r="C9154" s="103"/>
    </row>
    <row r="9155" ht="12.75">
      <c r="C9155" s="103"/>
    </row>
    <row r="9156" ht="12.75">
      <c r="C9156" s="103"/>
    </row>
    <row r="9157" ht="12.75">
      <c r="C9157" s="103"/>
    </row>
    <row r="9158" ht="12.75">
      <c r="C9158" s="103"/>
    </row>
    <row r="9159" ht="12.75">
      <c r="C9159" s="103"/>
    </row>
    <row r="9160" ht="12.75">
      <c r="C9160" s="103"/>
    </row>
    <row r="9161" ht="12.75">
      <c r="C9161" s="103"/>
    </row>
    <row r="9162" spans="3:11" ht="12.75">
      <c r="C9162" s="103"/>
      <c r="E9162" s="105"/>
      <c r="F9162" s="105"/>
      <c r="K9162" s="105"/>
    </row>
    <row r="9163" spans="3:11" ht="12.75">
      <c r="C9163" s="103"/>
      <c r="E9163" s="105"/>
      <c r="F9163" s="105"/>
      <c r="K9163" s="105"/>
    </row>
    <row r="9164" spans="3:11" ht="12.75">
      <c r="C9164" s="103"/>
      <c r="E9164" s="105"/>
      <c r="F9164" s="105"/>
      <c r="K9164" s="105"/>
    </row>
    <row r="9165" spans="3:11" ht="12.75">
      <c r="C9165" s="103"/>
      <c r="E9165" s="105"/>
      <c r="F9165" s="105"/>
      <c r="K9165" s="105"/>
    </row>
    <row r="9166" spans="3:11" ht="12.75">
      <c r="C9166" s="103"/>
      <c r="E9166" s="105"/>
      <c r="F9166" s="105"/>
      <c r="K9166" s="105"/>
    </row>
    <row r="9167" spans="3:11" ht="12.75">
      <c r="C9167" s="103"/>
      <c r="E9167" s="105"/>
      <c r="F9167" s="105"/>
      <c r="K9167" s="105"/>
    </row>
    <row r="9168" ht="12.75">
      <c r="C9168" s="103"/>
    </row>
    <row r="9169" spans="3:15" ht="12.75">
      <c r="C9169" s="103"/>
      <c r="I9169" s="105"/>
      <c r="N9169" s="105"/>
      <c r="O9169" s="105"/>
    </row>
    <row r="9170" spans="3:15" ht="12.75">
      <c r="C9170" s="103"/>
      <c r="I9170" s="105"/>
      <c r="N9170" s="105"/>
      <c r="O9170" s="105"/>
    </row>
    <row r="9171" spans="3:15" ht="12.75">
      <c r="C9171" s="103"/>
      <c r="I9171" s="105"/>
      <c r="N9171" s="105"/>
      <c r="O9171" s="105"/>
    </row>
    <row r="9172" spans="3:15" ht="12.75">
      <c r="C9172" s="103"/>
      <c r="I9172" s="105"/>
      <c r="N9172" s="105"/>
      <c r="O9172" s="105"/>
    </row>
    <row r="9173" spans="3:15" ht="12.75">
      <c r="C9173" s="103"/>
      <c r="N9173" s="105"/>
      <c r="O9173" s="105"/>
    </row>
    <row r="9174" spans="3:15" ht="12.75">
      <c r="C9174" s="103"/>
      <c r="I9174" s="105"/>
      <c r="N9174" s="105"/>
      <c r="O9174" s="105"/>
    </row>
    <row r="9175" ht="12.75">
      <c r="C9175" s="103"/>
    </row>
    <row r="9176" spans="3:15" ht="12.75">
      <c r="C9176" s="103"/>
      <c r="I9176" s="105"/>
      <c r="N9176" s="105"/>
      <c r="O9176" s="105"/>
    </row>
    <row r="9177" spans="3:15" ht="12.75">
      <c r="C9177" s="103"/>
      <c r="G9177" s="105"/>
      <c r="H9177" s="105"/>
      <c r="I9177" s="105"/>
      <c r="L9177" s="105"/>
      <c r="M9177" s="105"/>
      <c r="N9177" s="105"/>
      <c r="O9177" s="105"/>
    </row>
    <row r="9178" spans="3:15" ht="12.75">
      <c r="C9178" s="103"/>
      <c r="G9178" s="105"/>
      <c r="I9178" s="105"/>
      <c r="K9178" s="105"/>
      <c r="L9178" s="105"/>
      <c r="M9178" s="105"/>
      <c r="N9178" s="105"/>
      <c r="O9178" s="105"/>
    </row>
    <row r="9179" spans="3:15" ht="12.75">
      <c r="C9179" s="103"/>
      <c r="F9179" s="105"/>
      <c r="G9179" s="105"/>
      <c r="H9179" s="105"/>
      <c r="I9179" s="105"/>
      <c r="K9179" s="105"/>
      <c r="L9179" s="105"/>
      <c r="M9179" s="105"/>
      <c r="N9179" s="105"/>
      <c r="O9179" s="105"/>
    </row>
    <row r="9180" spans="3:15" ht="12.75">
      <c r="C9180" s="103"/>
      <c r="K9180" s="105"/>
      <c r="L9180" s="105"/>
      <c r="M9180" s="105"/>
      <c r="N9180" s="105"/>
      <c r="O9180" s="105"/>
    </row>
    <row r="9181" spans="3:15" ht="12.75">
      <c r="C9181" s="103"/>
      <c r="F9181" s="105"/>
      <c r="G9181" s="105"/>
      <c r="H9181" s="105"/>
      <c r="I9181" s="105"/>
      <c r="K9181" s="105"/>
      <c r="L9181" s="105"/>
      <c r="M9181" s="105"/>
      <c r="N9181" s="105"/>
      <c r="O9181" s="105"/>
    </row>
    <row r="9182" ht="12.75">
      <c r="C9182" s="103"/>
    </row>
    <row r="9183" spans="3:10" ht="12.75">
      <c r="C9183" s="103"/>
      <c r="H9183" s="105"/>
      <c r="I9183" s="105"/>
      <c r="J9183" s="105"/>
    </row>
    <row r="9184" ht="12.75">
      <c r="C9184" s="103"/>
    </row>
    <row r="9185" spans="3:9" ht="12.75">
      <c r="C9185" s="103"/>
      <c r="H9185" s="105"/>
      <c r="I9185" s="105"/>
    </row>
    <row r="9186" spans="3:10" ht="12.75">
      <c r="C9186" s="103"/>
      <c r="H9186" s="105"/>
      <c r="I9186" s="105"/>
      <c r="J9186" s="105"/>
    </row>
    <row r="9187" spans="3:10" ht="12.75">
      <c r="C9187" s="103"/>
      <c r="H9187" s="105"/>
      <c r="I9187" s="105"/>
      <c r="J9187" s="105"/>
    </row>
    <row r="9188" ht="12.75">
      <c r="C9188" s="103"/>
    </row>
    <row r="9189" ht="12.75">
      <c r="C9189" s="103"/>
    </row>
    <row r="9190" ht="12.75">
      <c r="C9190" s="103"/>
    </row>
    <row r="9191" ht="12.75">
      <c r="C9191" s="103"/>
    </row>
    <row r="9192" ht="12.75">
      <c r="C9192" s="103"/>
    </row>
    <row r="9193" ht="12.75">
      <c r="C9193" s="103"/>
    </row>
    <row r="9194" ht="12.75">
      <c r="C9194" s="103"/>
    </row>
    <row r="9195" ht="12.75">
      <c r="C9195" s="103"/>
    </row>
    <row r="9196" ht="12.75">
      <c r="C9196" s="103"/>
    </row>
    <row r="9197" ht="12.75">
      <c r="C9197" s="103"/>
    </row>
    <row r="9198" ht="12.75">
      <c r="C9198" s="103"/>
    </row>
    <row r="9199" ht="12.75">
      <c r="C9199" s="103"/>
    </row>
    <row r="9200" spans="3:11" ht="12.75">
      <c r="C9200" s="103"/>
      <c r="E9200" s="105"/>
      <c r="F9200" s="105"/>
      <c r="K9200" s="105"/>
    </row>
    <row r="9201" spans="3:11" ht="12.75">
      <c r="C9201" s="103"/>
      <c r="E9201" s="105"/>
      <c r="F9201" s="105"/>
      <c r="K9201" s="105"/>
    </row>
    <row r="9202" spans="3:11" ht="12.75">
      <c r="C9202" s="103"/>
      <c r="E9202" s="105"/>
      <c r="F9202" s="105"/>
      <c r="K9202" s="105"/>
    </row>
    <row r="9203" spans="3:11" ht="12.75">
      <c r="C9203" s="103"/>
      <c r="E9203" s="105"/>
      <c r="F9203" s="105"/>
      <c r="K9203" s="105"/>
    </row>
    <row r="9204" spans="3:11" ht="12.75">
      <c r="C9204" s="103"/>
      <c r="E9204" s="105"/>
      <c r="F9204" s="105"/>
      <c r="K9204" s="105"/>
    </row>
    <row r="9205" spans="3:11" ht="12.75">
      <c r="C9205" s="103"/>
      <c r="E9205" s="105"/>
      <c r="F9205" s="105"/>
      <c r="K9205" s="105"/>
    </row>
    <row r="9206" ht="12.75">
      <c r="C9206" s="103"/>
    </row>
    <row r="9207" spans="3:15" ht="12.75">
      <c r="C9207" s="103"/>
      <c r="N9207" s="105"/>
      <c r="O9207" s="105"/>
    </row>
    <row r="9208" spans="3:15" ht="12.75">
      <c r="C9208" s="103"/>
      <c r="N9208" s="105"/>
      <c r="O9208" s="105"/>
    </row>
    <row r="9209" spans="3:15" ht="12.75">
      <c r="C9209" s="103"/>
      <c r="G9209" s="105"/>
      <c r="L9209" s="105"/>
      <c r="M9209" s="105"/>
      <c r="N9209" s="105"/>
      <c r="O9209" s="105"/>
    </row>
    <row r="9210" spans="3:15" ht="12.75">
      <c r="C9210" s="103"/>
      <c r="I9210" s="105"/>
      <c r="N9210" s="105"/>
      <c r="O9210" s="105"/>
    </row>
    <row r="9211" spans="3:15" ht="12.75">
      <c r="C9211" s="103"/>
      <c r="H9211" s="105"/>
      <c r="I9211" s="105"/>
      <c r="M9211" s="105"/>
      <c r="N9211" s="105"/>
      <c r="O9211" s="105"/>
    </row>
    <row r="9212" spans="3:15" ht="12.75">
      <c r="C9212" s="103"/>
      <c r="G9212" s="105"/>
      <c r="H9212" s="105"/>
      <c r="I9212" s="105"/>
      <c r="L9212" s="105"/>
      <c r="M9212" s="105"/>
      <c r="N9212" s="105"/>
      <c r="O9212" s="105"/>
    </row>
    <row r="9213" ht="12.75">
      <c r="C9213" s="103"/>
    </row>
    <row r="9214" spans="3:15" ht="12.75">
      <c r="C9214" s="103"/>
      <c r="N9214" s="105"/>
      <c r="O9214" s="105"/>
    </row>
    <row r="9215" spans="3:15" ht="12.75">
      <c r="C9215" s="103"/>
      <c r="N9215" s="105"/>
      <c r="O9215" s="105"/>
    </row>
    <row r="9216" spans="3:15" ht="12.75">
      <c r="C9216" s="103"/>
      <c r="F9216" s="105"/>
      <c r="G9216" s="105"/>
      <c r="H9216" s="105"/>
      <c r="I9216" s="105"/>
      <c r="K9216" s="105"/>
      <c r="L9216" s="105"/>
      <c r="M9216" s="105"/>
      <c r="N9216" s="105"/>
      <c r="O9216" s="105"/>
    </row>
    <row r="9217" spans="3:15" ht="12.75">
      <c r="C9217" s="103"/>
      <c r="G9217" s="105"/>
      <c r="I9217" s="105"/>
      <c r="L9217" s="105"/>
      <c r="N9217" s="105"/>
      <c r="O9217" s="105"/>
    </row>
    <row r="9218" spans="3:15" ht="12.75">
      <c r="C9218" s="103"/>
      <c r="F9218" s="105"/>
      <c r="G9218" s="105"/>
      <c r="H9218" s="105"/>
      <c r="I9218" s="105"/>
      <c r="K9218" s="105"/>
      <c r="L9218" s="105"/>
      <c r="M9218" s="105"/>
      <c r="N9218" s="105"/>
      <c r="O9218" s="105"/>
    </row>
    <row r="9219" spans="3:15" ht="12.75">
      <c r="C9219" s="103"/>
      <c r="E9219" s="105"/>
      <c r="F9219" s="105"/>
      <c r="G9219" s="105"/>
      <c r="H9219" s="105"/>
      <c r="I9219" s="105"/>
      <c r="J9219" s="105"/>
      <c r="K9219" s="105"/>
      <c r="L9219" s="105"/>
      <c r="M9219" s="105"/>
      <c r="N9219" s="105"/>
      <c r="O9219" s="105"/>
    </row>
    <row r="9220" ht="12.75">
      <c r="C9220" s="103"/>
    </row>
    <row r="9221" spans="3:10" ht="12.75">
      <c r="C9221" s="103"/>
      <c r="H9221" s="105"/>
      <c r="I9221" s="105"/>
      <c r="J9221" s="105"/>
    </row>
    <row r="9222" ht="12.75">
      <c r="C9222" s="103"/>
    </row>
    <row r="9223" spans="3:9" ht="12.75">
      <c r="C9223" s="103"/>
      <c r="H9223" s="105"/>
      <c r="I9223" s="105"/>
    </row>
    <row r="9224" spans="3:10" ht="12.75">
      <c r="C9224" s="103"/>
      <c r="H9224" s="105"/>
      <c r="I9224" s="105"/>
      <c r="J9224" s="105"/>
    </row>
    <row r="9225" spans="3:10" ht="12.75">
      <c r="C9225" s="103"/>
      <c r="H9225" s="105"/>
      <c r="I9225" s="105"/>
      <c r="J9225" s="105"/>
    </row>
    <row r="9226" ht="12.75">
      <c r="C9226" s="103"/>
    </row>
    <row r="9227" ht="12.75">
      <c r="C9227" s="103"/>
    </row>
    <row r="9228" ht="12.75">
      <c r="C9228" s="103"/>
    </row>
    <row r="9229" ht="12.75">
      <c r="C9229" s="103"/>
    </row>
    <row r="9230" ht="12.75">
      <c r="C9230" s="103"/>
    </row>
    <row r="9231" ht="12.75">
      <c r="C9231" s="103"/>
    </row>
    <row r="9232" ht="12.75">
      <c r="C9232" s="103"/>
    </row>
    <row r="9233" ht="12.75">
      <c r="C9233" s="103"/>
    </row>
    <row r="9234" ht="12.75">
      <c r="C9234" s="103"/>
    </row>
    <row r="9235" ht="12.75">
      <c r="C9235" s="103"/>
    </row>
    <row r="9236" ht="12.75">
      <c r="C9236" s="103"/>
    </row>
    <row r="9237" ht="12.75">
      <c r="C9237" s="103"/>
    </row>
    <row r="9238" ht="12.75">
      <c r="C9238" s="103"/>
    </row>
    <row r="9239" spans="3:5" ht="12.75">
      <c r="C9239" s="103"/>
      <c r="E9239" s="105"/>
    </row>
    <row r="9240" spans="3:6" ht="12.75">
      <c r="C9240" s="103"/>
      <c r="E9240" s="105"/>
      <c r="F9240" s="105"/>
    </row>
    <row r="9241" spans="3:6" ht="12.75">
      <c r="C9241" s="103"/>
      <c r="E9241" s="105"/>
      <c r="F9241" s="105"/>
    </row>
    <row r="9242" spans="3:6" ht="12.75">
      <c r="C9242" s="103"/>
      <c r="E9242" s="105"/>
      <c r="F9242" s="105"/>
    </row>
    <row r="9243" spans="3:6" ht="12.75">
      <c r="C9243" s="103"/>
      <c r="E9243" s="105"/>
      <c r="F9243" s="105"/>
    </row>
    <row r="9244" ht="12.75">
      <c r="C9244" s="103"/>
    </row>
    <row r="9245" ht="12.75">
      <c r="C9245" s="103"/>
    </row>
    <row r="9246" ht="12.75">
      <c r="C9246" s="103"/>
    </row>
    <row r="9247" spans="3:15" ht="12.75">
      <c r="C9247" s="103"/>
      <c r="H9247" s="105"/>
      <c r="I9247" s="105"/>
      <c r="M9247" s="105"/>
      <c r="N9247" s="105"/>
      <c r="O9247" s="105"/>
    </row>
    <row r="9248" spans="3:15" ht="12.75">
      <c r="C9248" s="103"/>
      <c r="M9248" s="105"/>
      <c r="N9248" s="105"/>
      <c r="O9248" s="105"/>
    </row>
    <row r="9249" spans="3:15" ht="12.75">
      <c r="C9249" s="103"/>
      <c r="H9249" s="105"/>
      <c r="I9249" s="105"/>
      <c r="M9249" s="105"/>
      <c r="N9249" s="105"/>
      <c r="O9249" s="105"/>
    </row>
    <row r="9250" spans="3:15" ht="12.75">
      <c r="C9250" s="103"/>
      <c r="H9250" s="105"/>
      <c r="I9250" s="105"/>
      <c r="M9250" s="105"/>
      <c r="N9250" s="105"/>
      <c r="O9250" s="105"/>
    </row>
    <row r="9251" ht="12.75">
      <c r="C9251" s="103"/>
    </row>
    <row r="9252" ht="12.75">
      <c r="C9252" s="103"/>
    </row>
    <row r="9253" spans="3:15" ht="12.75">
      <c r="C9253" s="103"/>
      <c r="O9253" s="105"/>
    </row>
    <row r="9254" spans="3:15" ht="12.75">
      <c r="C9254" s="103"/>
      <c r="G9254" s="105"/>
      <c r="H9254" s="105"/>
      <c r="I9254" s="105"/>
      <c r="K9254" s="105"/>
      <c r="L9254" s="105"/>
      <c r="M9254" s="105"/>
      <c r="N9254" s="105"/>
      <c r="O9254" s="105"/>
    </row>
    <row r="9255" spans="3:15" ht="12.75">
      <c r="C9255" s="103"/>
      <c r="L9255" s="105"/>
      <c r="M9255" s="105"/>
      <c r="N9255" s="105"/>
      <c r="O9255" s="105"/>
    </row>
    <row r="9256" spans="3:15" ht="12.75">
      <c r="C9256" s="103"/>
      <c r="E9256" s="105"/>
      <c r="F9256" s="105"/>
      <c r="G9256" s="105"/>
      <c r="H9256" s="105"/>
      <c r="I9256" s="105"/>
      <c r="K9256" s="105"/>
      <c r="L9256" s="105"/>
      <c r="M9256" s="105"/>
      <c r="N9256" s="105"/>
      <c r="O9256" s="105"/>
    </row>
    <row r="9257" spans="3:15" ht="12.75">
      <c r="C9257" s="103"/>
      <c r="E9257" s="105"/>
      <c r="F9257" s="105"/>
      <c r="G9257" s="105"/>
      <c r="H9257" s="105"/>
      <c r="I9257" s="105"/>
      <c r="J9257" s="105"/>
      <c r="K9257" s="105"/>
      <c r="L9257" s="105"/>
      <c r="M9257" s="105"/>
      <c r="N9257" s="105"/>
      <c r="O9257" s="105"/>
    </row>
    <row r="9258" ht="12.75">
      <c r="C9258" s="103"/>
    </row>
    <row r="9259" spans="3:10" ht="12.75">
      <c r="C9259" s="103"/>
      <c r="H9259" s="105"/>
      <c r="I9259" s="105"/>
      <c r="J9259" s="105"/>
    </row>
    <row r="9260" ht="12.75">
      <c r="C9260" s="103"/>
    </row>
    <row r="9261" spans="3:9" ht="12.75">
      <c r="C9261" s="103"/>
      <c r="H9261" s="105"/>
      <c r="I9261" s="105"/>
    </row>
    <row r="9262" spans="3:10" ht="12.75">
      <c r="C9262" s="103"/>
      <c r="H9262" s="105"/>
      <c r="I9262" s="105"/>
      <c r="J9262" s="105"/>
    </row>
    <row r="9263" spans="3:10" ht="12.75">
      <c r="C9263" s="103"/>
      <c r="H9263" s="105"/>
      <c r="I9263" s="105"/>
      <c r="J9263" s="105"/>
    </row>
    <row r="9264" ht="12.75">
      <c r="C9264" s="103"/>
    </row>
    <row r="9265" ht="12.75">
      <c r="C9265" s="103"/>
    </row>
    <row r="9266" ht="12.75">
      <c r="C9266" s="103"/>
    </row>
    <row r="9267" ht="12.75">
      <c r="C9267" s="103"/>
    </row>
    <row r="9268" ht="12.75">
      <c r="C9268" s="103"/>
    </row>
    <row r="9269" ht="12.75">
      <c r="C9269" s="103"/>
    </row>
    <row r="9270" ht="12.75">
      <c r="C9270" s="103"/>
    </row>
    <row r="9271" ht="12.75">
      <c r="C9271" s="103"/>
    </row>
    <row r="9272" ht="12.75">
      <c r="C9272" s="103"/>
    </row>
    <row r="9273" ht="12.75">
      <c r="C9273" s="103"/>
    </row>
    <row r="9274" ht="12.75">
      <c r="C9274" s="103"/>
    </row>
    <row r="9275" ht="12.75">
      <c r="C9275" s="103"/>
    </row>
    <row r="9276" spans="3:11" ht="12.75">
      <c r="C9276" s="103"/>
      <c r="E9276" s="105"/>
      <c r="F9276" s="105"/>
      <c r="K9276" s="105"/>
    </row>
    <row r="9277" spans="3:11" ht="12.75">
      <c r="C9277" s="103"/>
      <c r="E9277" s="105"/>
      <c r="F9277" s="105"/>
      <c r="K9277" s="105"/>
    </row>
    <row r="9278" spans="3:11" ht="12.75">
      <c r="C9278" s="103"/>
      <c r="E9278" s="105"/>
      <c r="F9278" s="105"/>
      <c r="K9278" s="105"/>
    </row>
    <row r="9279" spans="3:11" ht="12.75">
      <c r="C9279" s="103"/>
      <c r="E9279" s="105"/>
      <c r="F9279" s="105"/>
      <c r="K9279" s="105"/>
    </row>
    <row r="9280" spans="3:11" ht="12.75">
      <c r="C9280" s="103"/>
      <c r="E9280" s="105"/>
      <c r="F9280" s="105"/>
      <c r="K9280" s="105"/>
    </row>
    <row r="9281" spans="3:11" ht="12.75">
      <c r="C9281" s="103"/>
      <c r="E9281" s="105"/>
      <c r="F9281" s="105"/>
      <c r="K9281" s="105"/>
    </row>
    <row r="9282" ht="12.75">
      <c r="C9282" s="103"/>
    </row>
    <row r="9283" spans="3:15" ht="12.75">
      <c r="C9283" s="103"/>
      <c r="G9283" s="105"/>
      <c r="H9283" s="105"/>
      <c r="I9283" s="105"/>
      <c r="L9283" s="105"/>
      <c r="M9283" s="105"/>
      <c r="N9283" s="105"/>
      <c r="O9283" s="105"/>
    </row>
    <row r="9284" spans="3:15" ht="12.75">
      <c r="C9284" s="103"/>
      <c r="G9284" s="105"/>
      <c r="H9284" s="105"/>
      <c r="I9284" s="105"/>
      <c r="L9284" s="105"/>
      <c r="M9284" s="105"/>
      <c r="N9284" s="105"/>
      <c r="O9284" s="105"/>
    </row>
    <row r="9285" spans="3:15" ht="12.75">
      <c r="C9285" s="103"/>
      <c r="G9285" s="105"/>
      <c r="H9285" s="105"/>
      <c r="I9285" s="105"/>
      <c r="L9285" s="105"/>
      <c r="M9285" s="105"/>
      <c r="N9285" s="105"/>
      <c r="O9285" s="105"/>
    </row>
    <row r="9286" spans="3:15" ht="12.75">
      <c r="C9286" s="103"/>
      <c r="G9286" s="105"/>
      <c r="H9286" s="105"/>
      <c r="I9286" s="105"/>
      <c r="L9286" s="105"/>
      <c r="M9286" s="105"/>
      <c r="N9286" s="105"/>
      <c r="O9286" s="105"/>
    </row>
    <row r="9287" spans="3:15" ht="12.75">
      <c r="C9287" s="103"/>
      <c r="H9287" s="105"/>
      <c r="I9287" s="105"/>
      <c r="M9287" s="105"/>
      <c r="N9287" s="105"/>
      <c r="O9287" s="105"/>
    </row>
    <row r="9288" spans="3:15" ht="12.75">
      <c r="C9288" s="103"/>
      <c r="G9288" s="105"/>
      <c r="H9288" s="105"/>
      <c r="I9288" s="105"/>
      <c r="L9288" s="105"/>
      <c r="M9288" s="105"/>
      <c r="N9288" s="105"/>
      <c r="O9288" s="105"/>
    </row>
    <row r="9289" ht="12.75">
      <c r="C9289" s="103"/>
    </row>
    <row r="9290" spans="3:15" ht="12.75">
      <c r="C9290" s="103"/>
      <c r="G9290" s="105"/>
      <c r="H9290" s="105"/>
      <c r="I9290" s="105"/>
      <c r="L9290" s="105"/>
      <c r="M9290" s="105"/>
      <c r="N9290" s="105"/>
      <c r="O9290" s="105"/>
    </row>
    <row r="9291" spans="3:15" ht="12.75">
      <c r="C9291" s="103"/>
      <c r="F9291" s="105"/>
      <c r="G9291" s="105"/>
      <c r="H9291" s="105"/>
      <c r="I9291" s="105"/>
      <c r="K9291" s="105"/>
      <c r="L9291" s="105"/>
      <c r="M9291" s="105"/>
      <c r="N9291" s="105"/>
      <c r="O9291" s="105"/>
    </row>
    <row r="9292" spans="3:15" ht="12.75">
      <c r="C9292" s="103"/>
      <c r="E9292" s="105"/>
      <c r="F9292" s="105"/>
      <c r="G9292" s="105"/>
      <c r="H9292" s="105"/>
      <c r="I9292" s="105"/>
      <c r="J9292" s="105"/>
      <c r="K9292" s="105"/>
      <c r="L9292" s="105"/>
      <c r="M9292" s="105"/>
      <c r="N9292" s="105"/>
      <c r="O9292" s="105"/>
    </row>
    <row r="9293" spans="3:15" ht="12.75">
      <c r="C9293" s="103"/>
      <c r="E9293" s="105"/>
      <c r="F9293" s="105"/>
      <c r="G9293" s="105"/>
      <c r="H9293" s="105"/>
      <c r="I9293" s="105"/>
      <c r="J9293" s="105"/>
      <c r="K9293" s="105"/>
      <c r="L9293" s="105"/>
      <c r="M9293" s="105"/>
      <c r="N9293" s="105"/>
      <c r="O9293" s="105"/>
    </row>
    <row r="9294" spans="3:15" ht="12.75">
      <c r="C9294" s="103"/>
      <c r="E9294" s="105"/>
      <c r="F9294" s="105"/>
      <c r="G9294" s="105"/>
      <c r="H9294" s="105"/>
      <c r="I9294" s="105"/>
      <c r="J9294" s="105"/>
      <c r="K9294" s="105"/>
      <c r="L9294" s="105"/>
      <c r="M9294" s="105"/>
      <c r="N9294" s="105"/>
      <c r="O9294" s="105"/>
    </row>
    <row r="9295" spans="3:15" ht="12.75">
      <c r="C9295" s="103"/>
      <c r="E9295" s="105"/>
      <c r="F9295" s="105"/>
      <c r="G9295" s="105"/>
      <c r="H9295" s="105"/>
      <c r="I9295" s="105"/>
      <c r="J9295" s="105"/>
      <c r="K9295" s="105"/>
      <c r="L9295" s="105"/>
      <c r="M9295" s="105"/>
      <c r="N9295" s="105"/>
      <c r="O9295" s="105"/>
    </row>
    <row r="9296" ht="12.75">
      <c r="C9296" s="103"/>
    </row>
    <row r="9297" spans="3:10" ht="12.75">
      <c r="C9297" s="103"/>
      <c r="H9297" s="105"/>
      <c r="I9297" s="105"/>
      <c r="J9297" s="105"/>
    </row>
    <row r="9298" ht="12.75">
      <c r="C9298" s="103"/>
    </row>
    <row r="9299" spans="3:10" ht="12.75">
      <c r="C9299" s="103"/>
      <c r="H9299" s="105"/>
      <c r="I9299" s="105"/>
      <c r="J9299" s="105"/>
    </row>
    <row r="9300" spans="3:10" ht="12.75">
      <c r="C9300" s="103"/>
      <c r="H9300" s="105"/>
      <c r="I9300" s="105"/>
      <c r="J9300" s="105"/>
    </row>
    <row r="9301" spans="3:10" ht="12.75">
      <c r="C9301" s="103"/>
      <c r="H9301" s="105"/>
      <c r="I9301" s="105"/>
      <c r="J9301" s="105"/>
    </row>
    <row r="9302" ht="12.75">
      <c r="C9302" s="103"/>
    </row>
    <row r="9303" ht="12.75">
      <c r="C9303" s="103"/>
    </row>
    <row r="9304" ht="12.75">
      <c r="C9304" s="103"/>
    </row>
    <row r="9305" ht="12.75">
      <c r="C9305" s="103"/>
    </row>
    <row r="9306" ht="12.75">
      <c r="C9306" s="103"/>
    </row>
    <row r="9307" ht="12.75">
      <c r="C9307" s="103"/>
    </row>
    <row r="9308" ht="12.75">
      <c r="C9308" s="103"/>
    </row>
    <row r="9309" ht="12.75">
      <c r="C9309" s="103"/>
    </row>
    <row r="9310" ht="12.75">
      <c r="C9310" s="103"/>
    </row>
    <row r="9311" ht="12.75">
      <c r="C9311" s="103"/>
    </row>
    <row r="9312" ht="12.75">
      <c r="C9312" s="103"/>
    </row>
    <row r="9313" ht="12.75">
      <c r="C9313" s="103"/>
    </row>
    <row r="9314" spans="3:6" ht="12.75">
      <c r="C9314" s="103"/>
      <c r="E9314" s="105"/>
      <c r="F9314" s="105"/>
    </row>
    <row r="9315" spans="3:6" ht="12.75">
      <c r="C9315" s="103"/>
      <c r="E9315" s="105"/>
      <c r="F9315" s="105"/>
    </row>
    <row r="9316" spans="3:6" ht="12.75">
      <c r="C9316" s="103"/>
      <c r="E9316" s="105"/>
      <c r="F9316" s="105"/>
    </row>
    <row r="9317" spans="3:5" ht="12.75">
      <c r="C9317" s="103"/>
      <c r="E9317" s="105"/>
    </row>
    <row r="9318" spans="3:5" ht="12.75">
      <c r="C9318" s="103"/>
      <c r="E9318" s="105"/>
    </row>
    <row r="9319" spans="3:6" ht="12.75">
      <c r="C9319" s="103"/>
      <c r="E9319" s="105"/>
      <c r="F9319" s="105"/>
    </row>
    <row r="9320" ht="12.75">
      <c r="C9320" s="103"/>
    </row>
    <row r="9321" spans="3:15" ht="12.75">
      <c r="C9321" s="103"/>
      <c r="G9321" s="105"/>
      <c r="L9321" s="105"/>
      <c r="O9321" s="105"/>
    </row>
    <row r="9322" spans="3:15" ht="12.75">
      <c r="C9322" s="103"/>
      <c r="I9322" s="105"/>
      <c r="N9322" s="105"/>
      <c r="O9322" s="105"/>
    </row>
    <row r="9323" spans="3:15" ht="12.75">
      <c r="C9323" s="103"/>
      <c r="O9323" s="105"/>
    </row>
    <row r="9324" ht="12.75">
      <c r="C9324" s="103"/>
    </row>
    <row r="9325" ht="12.75">
      <c r="C9325" s="103"/>
    </row>
    <row r="9326" spans="3:15" ht="12.75">
      <c r="C9326" s="103"/>
      <c r="G9326" s="105"/>
      <c r="I9326" s="105"/>
      <c r="L9326" s="105"/>
      <c r="N9326" s="105"/>
      <c r="O9326" s="105"/>
    </row>
    <row r="9327" ht="12.75">
      <c r="C9327" s="103"/>
    </row>
    <row r="9328" spans="3:15" ht="12.75">
      <c r="C9328" s="103"/>
      <c r="G9328" s="105"/>
      <c r="L9328" s="105"/>
      <c r="O9328" s="105"/>
    </row>
    <row r="9329" spans="3:15" ht="12.75">
      <c r="C9329" s="103"/>
      <c r="I9329" s="105"/>
      <c r="L9329" s="105"/>
      <c r="M9329" s="105"/>
      <c r="N9329" s="105"/>
      <c r="O9329" s="105"/>
    </row>
    <row r="9330" spans="3:15" ht="12.75">
      <c r="C9330" s="103"/>
      <c r="N9330" s="105"/>
      <c r="O9330" s="105"/>
    </row>
    <row r="9331" ht="12.75">
      <c r="C9331" s="103"/>
    </row>
    <row r="9332" spans="3:9" ht="12.75">
      <c r="C9332" s="103"/>
      <c r="G9332" s="105"/>
      <c r="I9332" s="105"/>
    </row>
    <row r="9333" spans="3:15" ht="12.75">
      <c r="C9333" s="103"/>
      <c r="G9333" s="105"/>
      <c r="I9333" s="105"/>
      <c r="L9333" s="105"/>
      <c r="M9333" s="105"/>
      <c r="N9333" s="105"/>
      <c r="O9333" s="105"/>
    </row>
    <row r="9334" ht="12.75">
      <c r="C9334" s="103"/>
    </row>
    <row r="9335" spans="3:10" ht="12.75">
      <c r="C9335" s="103"/>
      <c r="H9335" s="105"/>
      <c r="I9335" s="105"/>
      <c r="J9335" s="105"/>
    </row>
    <row r="9336" ht="12.75">
      <c r="C9336" s="103"/>
    </row>
    <row r="9337" spans="3:9" ht="12.75">
      <c r="C9337" s="103"/>
      <c r="H9337" s="105"/>
      <c r="I9337" s="105"/>
    </row>
    <row r="9338" spans="3:10" ht="12.75">
      <c r="C9338" s="103"/>
      <c r="H9338" s="105"/>
      <c r="I9338" s="105"/>
      <c r="J9338" s="105"/>
    </row>
    <row r="9339" spans="3:10" ht="12.75">
      <c r="C9339" s="103"/>
      <c r="H9339" s="105"/>
      <c r="I9339" s="105"/>
      <c r="J9339" s="105"/>
    </row>
    <row r="9340" ht="12.75">
      <c r="C9340" s="103"/>
    </row>
    <row r="9341" ht="12.75">
      <c r="C9341" s="103"/>
    </row>
    <row r="9342" ht="12.75">
      <c r="C9342" s="103"/>
    </row>
    <row r="9343" ht="12.75">
      <c r="C9343" s="103"/>
    </row>
    <row r="9344" ht="12.75">
      <c r="C9344" s="103"/>
    </row>
    <row r="9345" ht="12.75">
      <c r="C9345" s="103"/>
    </row>
    <row r="9346" ht="12.75">
      <c r="C9346" s="103"/>
    </row>
    <row r="9347" ht="12.75">
      <c r="C9347" s="103"/>
    </row>
    <row r="9348" ht="12.75">
      <c r="C9348" s="103"/>
    </row>
    <row r="9349" ht="12.75">
      <c r="C9349" s="103"/>
    </row>
    <row r="9350" ht="12.75">
      <c r="C9350" s="103"/>
    </row>
    <row r="9351" ht="12.75">
      <c r="C9351" s="103"/>
    </row>
    <row r="9352" spans="3:11" ht="12.75">
      <c r="C9352" s="103"/>
      <c r="E9352" s="105"/>
      <c r="F9352" s="105"/>
      <c r="K9352" s="105"/>
    </row>
    <row r="9353" spans="3:11" ht="12.75">
      <c r="C9353" s="103"/>
      <c r="E9353" s="105"/>
      <c r="F9353" s="105"/>
      <c r="K9353" s="105"/>
    </row>
    <row r="9354" spans="3:11" ht="12.75">
      <c r="C9354" s="103"/>
      <c r="E9354" s="105"/>
      <c r="F9354" s="105"/>
      <c r="K9354" s="105"/>
    </row>
    <row r="9355" spans="3:11" ht="12.75">
      <c r="C9355" s="103"/>
      <c r="E9355" s="105"/>
      <c r="F9355" s="105"/>
      <c r="K9355" s="105"/>
    </row>
    <row r="9356" spans="3:11" ht="12.75">
      <c r="C9356" s="103"/>
      <c r="E9356" s="105"/>
      <c r="F9356" s="105"/>
      <c r="K9356" s="105"/>
    </row>
    <row r="9357" spans="3:11" ht="12.75">
      <c r="C9357" s="103"/>
      <c r="E9357" s="105"/>
      <c r="F9357" s="105"/>
      <c r="K9357" s="105"/>
    </row>
    <row r="9358" ht="12.75">
      <c r="C9358" s="103"/>
    </row>
    <row r="9359" spans="3:15" ht="12.75">
      <c r="C9359" s="103"/>
      <c r="G9359" s="105"/>
      <c r="H9359" s="105"/>
      <c r="I9359" s="105"/>
      <c r="L9359" s="105"/>
      <c r="M9359" s="105"/>
      <c r="N9359" s="105"/>
      <c r="O9359" s="105"/>
    </row>
    <row r="9360" spans="3:15" ht="12.75">
      <c r="C9360" s="103"/>
      <c r="G9360" s="105"/>
      <c r="H9360" s="105"/>
      <c r="I9360" s="105"/>
      <c r="L9360" s="105"/>
      <c r="M9360" s="105"/>
      <c r="N9360" s="105"/>
      <c r="O9360" s="105"/>
    </row>
    <row r="9361" spans="3:15" ht="12.75">
      <c r="C9361" s="103"/>
      <c r="G9361" s="105"/>
      <c r="H9361" s="105"/>
      <c r="I9361" s="105"/>
      <c r="L9361" s="105"/>
      <c r="M9361" s="105"/>
      <c r="N9361" s="105"/>
      <c r="O9361" s="105"/>
    </row>
    <row r="9362" spans="3:15" ht="12.75">
      <c r="C9362" s="103"/>
      <c r="G9362" s="105"/>
      <c r="H9362" s="105"/>
      <c r="I9362" s="105"/>
      <c r="L9362" s="105"/>
      <c r="M9362" s="105"/>
      <c r="N9362" s="105"/>
      <c r="O9362" s="105"/>
    </row>
    <row r="9363" spans="3:15" ht="12.75">
      <c r="C9363" s="103"/>
      <c r="H9363" s="105"/>
      <c r="I9363" s="105"/>
      <c r="M9363" s="105"/>
      <c r="N9363" s="105"/>
      <c r="O9363" s="105"/>
    </row>
    <row r="9364" spans="3:15" ht="12.75">
      <c r="C9364" s="103"/>
      <c r="G9364" s="105"/>
      <c r="H9364" s="105"/>
      <c r="I9364" s="105"/>
      <c r="L9364" s="105"/>
      <c r="M9364" s="105"/>
      <c r="N9364" s="105"/>
      <c r="O9364" s="105"/>
    </row>
    <row r="9365" ht="12.75">
      <c r="C9365" s="103"/>
    </row>
    <row r="9366" spans="3:15" ht="12.75">
      <c r="C9366" s="103"/>
      <c r="G9366" s="105"/>
      <c r="H9366" s="105"/>
      <c r="I9366" s="105"/>
      <c r="L9366" s="105"/>
      <c r="M9366" s="105"/>
      <c r="N9366" s="105"/>
      <c r="O9366" s="105"/>
    </row>
    <row r="9367" spans="3:15" ht="12.75">
      <c r="C9367" s="103"/>
      <c r="F9367" s="105"/>
      <c r="G9367" s="105"/>
      <c r="H9367" s="105"/>
      <c r="I9367" s="105"/>
      <c r="K9367" s="105"/>
      <c r="L9367" s="105"/>
      <c r="M9367" s="105"/>
      <c r="N9367" s="105"/>
      <c r="O9367" s="105"/>
    </row>
    <row r="9368" spans="3:15" ht="12.75">
      <c r="C9368" s="103"/>
      <c r="E9368" s="105"/>
      <c r="F9368" s="105"/>
      <c r="G9368" s="105"/>
      <c r="H9368" s="105"/>
      <c r="I9368" s="105"/>
      <c r="J9368" s="105"/>
      <c r="K9368" s="105"/>
      <c r="L9368" s="105"/>
      <c r="M9368" s="105"/>
      <c r="N9368" s="105"/>
      <c r="O9368" s="105"/>
    </row>
    <row r="9369" spans="3:15" ht="12.75">
      <c r="C9369" s="103"/>
      <c r="E9369" s="105"/>
      <c r="F9369" s="105"/>
      <c r="G9369" s="105"/>
      <c r="H9369" s="105"/>
      <c r="I9369" s="105"/>
      <c r="K9369" s="105"/>
      <c r="L9369" s="105"/>
      <c r="M9369" s="105"/>
      <c r="N9369" s="105"/>
      <c r="O9369" s="105"/>
    </row>
    <row r="9370" spans="3:15" ht="12.75">
      <c r="C9370" s="103"/>
      <c r="E9370" s="105"/>
      <c r="F9370" s="105"/>
      <c r="G9370" s="105"/>
      <c r="H9370" s="105"/>
      <c r="I9370" s="105"/>
      <c r="J9370" s="105"/>
      <c r="K9370" s="105"/>
      <c r="L9370" s="105"/>
      <c r="M9370" s="105"/>
      <c r="N9370" s="105"/>
      <c r="O9370" s="105"/>
    </row>
    <row r="9371" spans="3:15" ht="12.75">
      <c r="C9371" s="103"/>
      <c r="E9371" s="105"/>
      <c r="F9371" s="105"/>
      <c r="G9371" s="105"/>
      <c r="H9371" s="105"/>
      <c r="I9371" s="105"/>
      <c r="J9371" s="105"/>
      <c r="K9371" s="105"/>
      <c r="L9371" s="105"/>
      <c r="M9371" s="105"/>
      <c r="N9371" s="105"/>
      <c r="O9371" s="105"/>
    </row>
    <row r="9372" ht="12.75">
      <c r="C9372" s="103"/>
    </row>
    <row r="9373" spans="3:10" ht="12.75">
      <c r="C9373" s="103"/>
      <c r="H9373" s="105"/>
      <c r="I9373" s="105"/>
      <c r="J9373" s="105"/>
    </row>
    <row r="9374" ht="12.75">
      <c r="C9374" s="103"/>
    </row>
    <row r="9375" spans="3:10" ht="12.75">
      <c r="C9375" s="103"/>
      <c r="H9375" s="105"/>
      <c r="I9375" s="105"/>
      <c r="J9375" s="105"/>
    </row>
    <row r="9376" spans="3:10" ht="12.75">
      <c r="C9376" s="103"/>
      <c r="H9376" s="105"/>
      <c r="I9376" s="105"/>
      <c r="J9376" s="105"/>
    </row>
    <row r="9377" spans="3:10" ht="12.75">
      <c r="C9377" s="103"/>
      <c r="H9377" s="105"/>
      <c r="I9377" s="105"/>
      <c r="J9377" s="105"/>
    </row>
    <row r="9378" ht="12.75">
      <c r="C9378" s="103"/>
    </row>
    <row r="9379" ht="12.75">
      <c r="C9379" s="103"/>
    </row>
    <row r="9380" ht="12.75">
      <c r="C9380" s="103"/>
    </row>
    <row r="9381" ht="12.75">
      <c r="C9381" s="103"/>
    </row>
    <row r="9382" ht="12.75">
      <c r="C9382" s="103"/>
    </row>
    <row r="9383" ht="12.75">
      <c r="C9383" s="103"/>
    </row>
    <row r="9384" ht="12.75">
      <c r="C9384" s="103"/>
    </row>
    <row r="9385" ht="12.75">
      <c r="C9385" s="103"/>
    </row>
    <row r="9386" ht="12.75">
      <c r="C9386" s="103"/>
    </row>
    <row r="9387" ht="12.75">
      <c r="C9387" s="103"/>
    </row>
    <row r="9388" ht="12.75">
      <c r="C9388" s="103"/>
    </row>
    <row r="9389" ht="12.75">
      <c r="C9389" s="103"/>
    </row>
    <row r="9390" spans="3:11" ht="12.75">
      <c r="C9390" s="103"/>
      <c r="E9390" s="105"/>
      <c r="F9390" s="105"/>
      <c r="K9390" s="105"/>
    </row>
    <row r="9391" spans="3:11" ht="12.75">
      <c r="C9391" s="103"/>
      <c r="E9391" s="105"/>
      <c r="F9391" s="105"/>
      <c r="K9391" s="105"/>
    </row>
    <row r="9392" spans="3:11" ht="12.75">
      <c r="C9392" s="103"/>
      <c r="E9392" s="105"/>
      <c r="F9392" s="105"/>
      <c r="K9392" s="105"/>
    </row>
    <row r="9393" spans="3:11" ht="12.75">
      <c r="C9393" s="103"/>
      <c r="E9393" s="105"/>
      <c r="F9393" s="105"/>
      <c r="K9393" s="105"/>
    </row>
    <row r="9394" spans="3:11" ht="12.75">
      <c r="C9394" s="103"/>
      <c r="E9394" s="105"/>
      <c r="F9394" s="105"/>
      <c r="K9394" s="105"/>
    </row>
    <row r="9395" spans="3:11" ht="12.75">
      <c r="C9395" s="103"/>
      <c r="E9395" s="105"/>
      <c r="F9395" s="105"/>
      <c r="K9395" s="105"/>
    </row>
    <row r="9396" ht="12.75">
      <c r="C9396" s="103"/>
    </row>
    <row r="9397" spans="3:15" ht="12.75">
      <c r="C9397" s="103"/>
      <c r="I9397" s="105"/>
      <c r="M9397" s="105"/>
      <c r="N9397" s="105"/>
      <c r="O9397" s="105"/>
    </row>
    <row r="9398" spans="3:15" ht="12.75">
      <c r="C9398" s="103"/>
      <c r="G9398" s="105"/>
      <c r="H9398" s="105"/>
      <c r="I9398" s="105"/>
      <c r="L9398" s="105"/>
      <c r="M9398" s="105"/>
      <c r="N9398" s="105"/>
      <c r="O9398" s="105"/>
    </row>
    <row r="9399" spans="3:15" ht="12.75">
      <c r="C9399" s="103"/>
      <c r="G9399" s="105"/>
      <c r="I9399" s="105"/>
      <c r="L9399" s="105"/>
      <c r="N9399" s="105"/>
      <c r="O9399" s="105"/>
    </row>
    <row r="9400" spans="3:15" ht="12.75">
      <c r="C9400" s="103"/>
      <c r="H9400" s="105"/>
      <c r="I9400" s="105"/>
      <c r="M9400" s="105"/>
      <c r="N9400" s="105"/>
      <c r="O9400" s="105"/>
    </row>
    <row r="9401" spans="3:15" ht="12.75">
      <c r="C9401" s="103"/>
      <c r="G9401" s="105"/>
      <c r="H9401" s="105"/>
      <c r="I9401" s="105"/>
      <c r="L9401" s="105"/>
      <c r="M9401" s="105"/>
      <c r="N9401" s="105"/>
      <c r="O9401" s="105"/>
    </row>
    <row r="9402" spans="3:15" ht="12.75">
      <c r="C9402" s="103"/>
      <c r="G9402" s="105"/>
      <c r="H9402" s="105"/>
      <c r="I9402" s="105"/>
      <c r="L9402" s="105"/>
      <c r="M9402" s="105"/>
      <c r="N9402" s="105"/>
      <c r="O9402" s="105"/>
    </row>
    <row r="9403" ht="12.75">
      <c r="C9403" s="103"/>
    </row>
    <row r="9404" spans="3:15" ht="12.75">
      <c r="C9404" s="103"/>
      <c r="H9404" s="105"/>
      <c r="I9404" s="105"/>
      <c r="M9404" s="105"/>
      <c r="N9404" s="105"/>
      <c r="O9404" s="105"/>
    </row>
    <row r="9405" spans="3:15" ht="12.75">
      <c r="C9405" s="103"/>
      <c r="F9405" s="105"/>
      <c r="G9405" s="105"/>
      <c r="H9405" s="105"/>
      <c r="I9405" s="105"/>
      <c r="K9405" s="105"/>
      <c r="L9405" s="105"/>
      <c r="M9405" s="105"/>
      <c r="N9405" s="105"/>
      <c r="O9405" s="105"/>
    </row>
    <row r="9406" spans="3:15" ht="12.75">
      <c r="C9406" s="103"/>
      <c r="E9406" s="105"/>
      <c r="F9406" s="105"/>
      <c r="G9406" s="105"/>
      <c r="H9406" s="105"/>
      <c r="I9406" s="105"/>
      <c r="J9406" s="105"/>
      <c r="K9406" s="105"/>
      <c r="L9406" s="105"/>
      <c r="M9406" s="105"/>
      <c r="N9406" s="105"/>
      <c r="O9406" s="105"/>
    </row>
    <row r="9407" spans="3:15" ht="12.75">
      <c r="C9407" s="103"/>
      <c r="F9407" s="105"/>
      <c r="G9407" s="105"/>
      <c r="H9407" s="105"/>
      <c r="I9407" s="105"/>
      <c r="K9407" s="105"/>
      <c r="L9407" s="105"/>
      <c r="M9407" s="105"/>
      <c r="N9407" s="105"/>
      <c r="O9407" s="105"/>
    </row>
    <row r="9408" spans="3:15" ht="12.75">
      <c r="C9408" s="103"/>
      <c r="E9408" s="105"/>
      <c r="F9408" s="105"/>
      <c r="G9408" s="105"/>
      <c r="H9408" s="105"/>
      <c r="I9408" s="105"/>
      <c r="J9408" s="105"/>
      <c r="K9408" s="105"/>
      <c r="L9408" s="105"/>
      <c r="M9408" s="105"/>
      <c r="N9408" s="105"/>
      <c r="O9408" s="105"/>
    </row>
    <row r="9409" spans="3:15" ht="12.75">
      <c r="C9409" s="103"/>
      <c r="E9409" s="105"/>
      <c r="F9409" s="105"/>
      <c r="G9409" s="105"/>
      <c r="H9409" s="105"/>
      <c r="I9409" s="105"/>
      <c r="J9409" s="105"/>
      <c r="K9409" s="105"/>
      <c r="L9409" s="105"/>
      <c r="M9409" s="105"/>
      <c r="N9409" s="105"/>
      <c r="O9409" s="105"/>
    </row>
    <row r="9410" ht="12.75">
      <c r="C9410" s="103"/>
    </row>
    <row r="9411" spans="3:10" ht="12.75">
      <c r="C9411" s="103"/>
      <c r="H9411" s="105"/>
      <c r="I9411" s="105"/>
      <c r="J9411" s="105"/>
    </row>
    <row r="9412" ht="12.75">
      <c r="C9412" s="103"/>
    </row>
    <row r="9413" spans="3:10" ht="12.75">
      <c r="C9413" s="103"/>
      <c r="H9413" s="105"/>
      <c r="I9413" s="105"/>
      <c r="J9413" s="105"/>
    </row>
    <row r="9414" spans="3:10" ht="12.75">
      <c r="C9414" s="103"/>
      <c r="H9414" s="105"/>
      <c r="I9414" s="105"/>
      <c r="J9414" s="105"/>
    </row>
    <row r="9415" spans="3:10" ht="12.75">
      <c r="C9415" s="103"/>
      <c r="H9415" s="105"/>
      <c r="I9415" s="105"/>
      <c r="J9415" s="105"/>
    </row>
    <row r="9416" ht="12.75">
      <c r="C9416" s="103"/>
    </row>
    <row r="9417" ht="12.75">
      <c r="C9417" s="103"/>
    </row>
    <row r="9418" ht="12.75">
      <c r="C9418" s="103"/>
    </row>
    <row r="9419" ht="12.75">
      <c r="C9419" s="103"/>
    </row>
    <row r="9420" ht="12.75">
      <c r="C9420" s="103"/>
    </row>
    <row r="9421" ht="12.75">
      <c r="C9421" s="103"/>
    </row>
    <row r="9422" ht="12.75">
      <c r="C9422" s="103"/>
    </row>
    <row r="9423" ht="12.75">
      <c r="C9423" s="103"/>
    </row>
    <row r="9424" ht="12.75">
      <c r="C9424" s="103"/>
    </row>
    <row r="9425" ht="12.75">
      <c r="C9425" s="103"/>
    </row>
    <row r="9426" ht="12.75">
      <c r="C9426" s="103"/>
    </row>
    <row r="9427" ht="12.75">
      <c r="C9427" s="103"/>
    </row>
    <row r="9428" spans="3:11" ht="12.75">
      <c r="C9428" s="103"/>
      <c r="E9428" s="105"/>
      <c r="F9428" s="105"/>
      <c r="K9428" s="105"/>
    </row>
    <row r="9429" spans="3:11" ht="12.75">
      <c r="C9429" s="103"/>
      <c r="E9429" s="105"/>
      <c r="F9429" s="105"/>
      <c r="K9429" s="105"/>
    </row>
    <row r="9430" spans="3:11" ht="12.75">
      <c r="C9430" s="103"/>
      <c r="E9430" s="105"/>
      <c r="F9430" s="105"/>
      <c r="K9430" s="105"/>
    </row>
    <row r="9431" spans="3:11" ht="12.75">
      <c r="C9431" s="103"/>
      <c r="E9431" s="105"/>
      <c r="F9431" s="105"/>
      <c r="K9431" s="105"/>
    </row>
    <row r="9432" spans="3:11" ht="12.75">
      <c r="C9432" s="103"/>
      <c r="E9432" s="105"/>
      <c r="F9432" s="105"/>
      <c r="K9432" s="105"/>
    </row>
    <row r="9433" spans="3:11" ht="12.75">
      <c r="C9433" s="103"/>
      <c r="E9433" s="105"/>
      <c r="F9433" s="105"/>
      <c r="K9433" s="105"/>
    </row>
    <row r="9434" ht="12.75">
      <c r="C9434" s="103"/>
    </row>
    <row r="9435" spans="3:15" ht="12.75">
      <c r="C9435" s="103"/>
      <c r="G9435" s="105"/>
      <c r="I9435" s="105"/>
      <c r="L9435" s="105"/>
      <c r="N9435" s="105"/>
      <c r="O9435" s="105"/>
    </row>
    <row r="9436" spans="3:15" ht="12.75">
      <c r="C9436" s="103"/>
      <c r="G9436" s="105"/>
      <c r="H9436" s="105"/>
      <c r="I9436" s="105"/>
      <c r="L9436" s="105"/>
      <c r="M9436" s="105"/>
      <c r="N9436" s="105"/>
      <c r="O9436" s="105"/>
    </row>
    <row r="9437" spans="3:15" ht="12.75">
      <c r="C9437" s="103"/>
      <c r="I9437" s="105"/>
      <c r="N9437" s="105"/>
      <c r="O9437" s="105"/>
    </row>
    <row r="9438" spans="3:15" ht="12.75">
      <c r="C9438" s="103"/>
      <c r="H9438" s="105"/>
      <c r="I9438" s="105"/>
      <c r="M9438" s="105"/>
      <c r="N9438" s="105"/>
      <c r="O9438" s="105"/>
    </row>
    <row r="9439" spans="3:15" ht="12.75">
      <c r="C9439" s="103"/>
      <c r="H9439" s="105"/>
      <c r="I9439" s="105"/>
      <c r="M9439" s="105"/>
      <c r="N9439" s="105"/>
      <c r="O9439" s="105"/>
    </row>
    <row r="9440" spans="3:15" ht="12.75">
      <c r="C9440" s="103"/>
      <c r="G9440" s="105"/>
      <c r="H9440" s="105"/>
      <c r="I9440" s="105"/>
      <c r="L9440" s="105"/>
      <c r="M9440" s="105"/>
      <c r="N9440" s="105"/>
      <c r="O9440" s="105"/>
    </row>
    <row r="9441" ht="12.75">
      <c r="C9441" s="103"/>
    </row>
    <row r="9442" spans="3:15" ht="12.75">
      <c r="C9442" s="103"/>
      <c r="G9442" s="105"/>
      <c r="I9442" s="105"/>
      <c r="L9442" s="105"/>
      <c r="N9442" s="105"/>
      <c r="O9442" s="105"/>
    </row>
    <row r="9443" spans="3:15" ht="12.75">
      <c r="C9443" s="103"/>
      <c r="F9443" s="105"/>
      <c r="G9443" s="105"/>
      <c r="H9443" s="105"/>
      <c r="I9443" s="105"/>
      <c r="K9443" s="105"/>
      <c r="L9443" s="105"/>
      <c r="M9443" s="105"/>
      <c r="N9443" s="105"/>
      <c r="O9443" s="105"/>
    </row>
    <row r="9444" spans="3:15" ht="12.75">
      <c r="C9444" s="103"/>
      <c r="F9444" s="105"/>
      <c r="G9444" s="105"/>
      <c r="H9444" s="105"/>
      <c r="I9444" s="105"/>
      <c r="J9444" s="105"/>
      <c r="K9444" s="105"/>
      <c r="L9444" s="105"/>
      <c r="M9444" s="105"/>
      <c r="N9444" s="105"/>
      <c r="O9444" s="105"/>
    </row>
    <row r="9445" spans="3:15" ht="12.75">
      <c r="C9445" s="103"/>
      <c r="F9445" s="105"/>
      <c r="G9445" s="105"/>
      <c r="H9445" s="105"/>
      <c r="I9445" s="105"/>
      <c r="K9445" s="105"/>
      <c r="L9445" s="105"/>
      <c r="M9445" s="105"/>
      <c r="N9445" s="105"/>
      <c r="O9445" s="105"/>
    </row>
    <row r="9446" spans="3:15" ht="12.75">
      <c r="C9446" s="103"/>
      <c r="E9446" s="105"/>
      <c r="F9446" s="105"/>
      <c r="G9446" s="105"/>
      <c r="H9446" s="105"/>
      <c r="I9446" s="105"/>
      <c r="J9446" s="105"/>
      <c r="K9446" s="105"/>
      <c r="L9446" s="105"/>
      <c r="M9446" s="105"/>
      <c r="N9446" s="105"/>
      <c r="O9446" s="105"/>
    </row>
    <row r="9447" spans="3:15" ht="12.75">
      <c r="C9447" s="103"/>
      <c r="E9447" s="105"/>
      <c r="F9447" s="105"/>
      <c r="G9447" s="105"/>
      <c r="H9447" s="105"/>
      <c r="I9447" s="105"/>
      <c r="J9447" s="105"/>
      <c r="K9447" s="105"/>
      <c r="L9447" s="105"/>
      <c r="M9447" s="105"/>
      <c r="N9447" s="105"/>
      <c r="O9447" s="105"/>
    </row>
    <row r="9448" ht="12.75">
      <c r="C9448" s="103"/>
    </row>
    <row r="9449" spans="3:10" ht="12.75">
      <c r="C9449" s="103"/>
      <c r="H9449" s="105"/>
      <c r="I9449" s="105"/>
      <c r="J9449" s="105"/>
    </row>
    <row r="9450" ht="12.75">
      <c r="C9450" s="103"/>
    </row>
    <row r="9451" spans="3:10" ht="12.75">
      <c r="C9451" s="103"/>
      <c r="H9451" s="105"/>
      <c r="I9451" s="105"/>
      <c r="J9451" s="105"/>
    </row>
    <row r="9452" spans="3:10" ht="12.75">
      <c r="C9452" s="103"/>
      <c r="H9452" s="105"/>
      <c r="I9452" s="105"/>
      <c r="J9452" s="105"/>
    </row>
    <row r="9453" spans="3:10" ht="12.75">
      <c r="C9453" s="103"/>
      <c r="H9453" s="105"/>
      <c r="I9453" s="105"/>
      <c r="J9453" s="105"/>
    </row>
    <row r="9454" ht="12.75">
      <c r="C9454" s="103"/>
    </row>
    <row r="9455" ht="12.75">
      <c r="C9455" s="103"/>
    </row>
    <row r="9456" ht="12.75">
      <c r="C9456" s="103"/>
    </row>
    <row r="9457" ht="12.75">
      <c r="C9457" s="103"/>
    </row>
    <row r="9458" ht="12.75">
      <c r="C9458" s="103"/>
    </row>
    <row r="9459" ht="12.75">
      <c r="C9459" s="103"/>
    </row>
    <row r="9460" ht="12.75">
      <c r="C9460" s="103"/>
    </row>
    <row r="9461" ht="12.75">
      <c r="C9461" s="103"/>
    </row>
    <row r="9462" ht="12.75">
      <c r="C9462" s="103"/>
    </row>
    <row r="9463" ht="12.75">
      <c r="C9463" s="103"/>
    </row>
    <row r="9464" ht="12.75">
      <c r="C9464" s="103"/>
    </row>
    <row r="9465" ht="12.75">
      <c r="C9465" s="103"/>
    </row>
    <row r="9466" spans="3:6" ht="12.75">
      <c r="C9466" s="103"/>
      <c r="E9466" s="105"/>
      <c r="F9466" s="105"/>
    </row>
    <row r="9467" spans="3:6" ht="12.75">
      <c r="C9467" s="103"/>
      <c r="E9467" s="105"/>
      <c r="F9467" s="105"/>
    </row>
    <row r="9468" spans="3:6" ht="12.75">
      <c r="C9468" s="103"/>
      <c r="E9468" s="105"/>
      <c r="F9468" s="105"/>
    </row>
    <row r="9469" spans="3:6" ht="12.75">
      <c r="C9469" s="103"/>
      <c r="E9469" s="105"/>
      <c r="F9469" s="105"/>
    </row>
    <row r="9470" spans="3:6" ht="12.75">
      <c r="C9470" s="103"/>
      <c r="E9470" s="105"/>
      <c r="F9470" s="105"/>
    </row>
    <row r="9471" spans="3:6" ht="12.75">
      <c r="C9471" s="103"/>
      <c r="E9471" s="105"/>
      <c r="F9471" s="105"/>
    </row>
    <row r="9472" ht="12.75">
      <c r="C9472" s="103"/>
    </row>
    <row r="9473" spans="3:15" ht="12.75">
      <c r="C9473" s="103"/>
      <c r="G9473" s="105"/>
      <c r="H9473" s="105"/>
      <c r="I9473" s="105"/>
      <c r="L9473" s="105"/>
      <c r="M9473" s="105"/>
      <c r="N9473" s="105"/>
      <c r="O9473" s="105"/>
    </row>
    <row r="9474" spans="3:15" ht="12.75">
      <c r="C9474" s="103"/>
      <c r="G9474" s="105"/>
      <c r="H9474" s="105"/>
      <c r="I9474" s="105"/>
      <c r="L9474" s="105"/>
      <c r="M9474" s="105"/>
      <c r="N9474" s="105"/>
      <c r="O9474" s="105"/>
    </row>
    <row r="9475" spans="3:15" ht="12.75">
      <c r="C9475" s="103"/>
      <c r="G9475" s="105"/>
      <c r="H9475" s="105"/>
      <c r="I9475" s="105"/>
      <c r="L9475" s="105"/>
      <c r="M9475" s="105"/>
      <c r="N9475" s="105"/>
      <c r="O9475" s="105"/>
    </row>
    <row r="9476" spans="3:15" ht="12.75">
      <c r="C9476" s="103"/>
      <c r="H9476" s="105"/>
      <c r="I9476" s="105"/>
      <c r="M9476" s="105"/>
      <c r="N9476" s="105"/>
      <c r="O9476" s="105"/>
    </row>
    <row r="9477" spans="3:15" ht="12.75">
      <c r="C9477" s="103"/>
      <c r="I9477" s="105"/>
      <c r="N9477" s="105"/>
      <c r="O9477" s="105"/>
    </row>
    <row r="9478" spans="3:15" ht="12.75">
      <c r="C9478" s="103"/>
      <c r="G9478" s="105"/>
      <c r="H9478" s="105"/>
      <c r="I9478" s="105"/>
      <c r="L9478" s="105"/>
      <c r="M9478" s="105"/>
      <c r="N9478" s="105"/>
      <c r="O9478" s="105"/>
    </row>
    <row r="9479" ht="12.75">
      <c r="C9479" s="103"/>
    </row>
    <row r="9480" spans="3:15" ht="12.75">
      <c r="C9480" s="103"/>
      <c r="G9480" s="105"/>
      <c r="H9480" s="105"/>
      <c r="I9480" s="105"/>
      <c r="L9480" s="105"/>
      <c r="M9480" s="105"/>
      <c r="N9480" s="105"/>
      <c r="O9480" s="105"/>
    </row>
    <row r="9481" spans="3:15" ht="12.75">
      <c r="C9481" s="103"/>
      <c r="F9481" s="105"/>
      <c r="G9481" s="105"/>
      <c r="H9481" s="105"/>
      <c r="I9481" s="105"/>
      <c r="K9481" s="105"/>
      <c r="L9481" s="105"/>
      <c r="M9481" s="105"/>
      <c r="N9481" s="105"/>
      <c r="O9481" s="105"/>
    </row>
    <row r="9482" spans="3:15" ht="12.75">
      <c r="C9482" s="103"/>
      <c r="F9482" s="105"/>
      <c r="G9482" s="105"/>
      <c r="H9482" s="105"/>
      <c r="I9482" s="105"/>
      <c r="J9482" s="105"/>
      <c r="K9482" s="105"/>
      <c r="L9482" s="105"/>
      <c r="M9482" s="105"/>
      <c r="N9482" s="105"/>
      <c r="O9482" s="105"/>
    </row>
    <row r="9483" spans="3:15" ht="12.75">
      <c r="C9483" s="103"/>
      <c r="F9483" s="105"/>
      <c r="G9483" s="105"/>
      <c r="H9483" s="105"/>
      <c r="I9483" s="105"/>
      <c r="K9483" s="105"/>
      <c r="L9483" s="105"/>
      <c r="M9483" s="105"/>
      <c r="N9483" s="105"/>
      <c r="O9483" s="105"/>
    </row>
    <row r="9484" spans="3:15" ht="12.75">
      <c r="C9484" s="103"/>
      <c r="F9484" s="105"/>
      <c r="G9484" s="105"/>
      <c r="H9484" s="105"/>
      <c r="I9484" s="105"/>
      <c r="K9484" s="105"/>
      <c r="L9484" s="105"/>
      <c r="M9484" s="105"/>
      <c r="N9484" s="105"/>
      <c r="O9484" s="105"/>
    </row>
    <row r="9485" spans="3:15" ht="12.75">
      <c r="C9485" s="103"/>
      <c r="E9485" s="105"/>
      <c r="F9485" s="105"/>
      <c r="G9485" s="105"/>
      <c r="H9485" s="105"/>
      <c r="I9485" s="105"/>
      <c r="J9485" s="105"/>
      <c r="K9485" s="105"/>
      <c r="L9485" s="105"/>
      <c r="M9485" s="105"/>
      <c r="N9485" s="105"/>
      <c r="O9485" s="105"/>
    </row>
    <row r="9486" ht="12.75">
      <c r="C9486" s="103"/>
    </row>
    <row r="9487" spans="3:10" ht="12.75">
      <c r="C9487" s="103"/>
      <c r="H9487" s="105"/>
      <c r="I9487" s="105"/>
      <c r="J9487" s="105"/>
    </row>
    <row r="9488" ht="12.75">
      <c r="C9488" s="103"/>
    </row>
    <row r="9489" spans="3:10" ht="12.75">
      <c r="C9489" s="103"/>
      <c r="H9489" s="105"/>
      <c r="I9489" s="105"/>
      <c r="J9489" s="105"/>
    </row>
    <row r="9490" spans="3:10" ht="12.75">
      <c r="C9490" s="103"/>
      <c r="H9490" s="105"/>
      <c r="I9490" s="105"/>
      <c r="J9490" s="105"/>
    </row>
    <row r="9491" spans="3:10" ht="12.75">
      <c r="C9491" s="103"/>
      <c r="H9491" s="105"/>
      <c r="I9491" s="105"/>
      <c r="J9491" s="105"/>
    </row>
    <row r="9492" ht="12.75">
      <c r="C9492" s="103"/>
    </row>
    <row r="9493" ht="12.75">
      <c r="C9493" s="103"/>
    </row>
    <row r="9494" ht="12.75">
      <c r="C9494" s="103"/>
    </row>
    <row r="9495" ht="12.75">
      <c r="C9495" s="103"/>
    </row>
    <row r="9496" ht="12.75">
      <c r="C9496" s="103"/>
    </row>
    <row r="9497" ht="12.75">
      <c r="C9497" s="103"/>
    </row>
    <row r="9498" ht="12.75">
      <c r="C9498" s="103"/>
    </row>
    <row r="9499" ht="12.75">
      <c r="C9499" s="103"/>
    </row>
    <row r="9500" ht="12.75">
      <c r="C9500" s="103"/>
    </row>
    <row r="9501" ht="12.75">
      <c r="C9501" s="103"/>
    </row>
    <row r="9502" ht="12.75">
      <c r="C9502" s="103"/>
    </row>
    <row r="9503" ht="12.75">
      <c r="C9503" s="103"/>
    </row>
    <row r="9504" spans="3:11" ht="12.75">
      <c r="C9504" s="103"/>
      <c r="E9504" s="105"/>
      <c r="F9504" s="105"/>
      <c r="K9504" s="105"/>
    </row>
    <row r="9505" spans="3:11" ht="12.75">
      <c r="C9505" s="103"/>
      <c r="E9505" s="105"/>
      <c r="F9505" s="105"/>
      <c r="K9505" s="105"/>
    </row>
    <row r="9506" spans="3:11" ht="12.75">
      <c r="C9506" s="103"/>
      <c r="E9506" s="105"/>
      <c r="F9506" s="105"/>
      <c r="K9506" s="105"/>
    </row>
    <row r="9507" spans="3:11" ht="12.75">
      <c r="C9507" s="103"/>
      <c r="E9507" s="105"/>
      <c r="F9507" s="105"/>
      <c r="K9507" s="105"/>
    </row>
    <row r="9508" spans="3:11" ht="12.75">
      <c r="C9508" s="103"/>
      <c r="E9508" s="105"/>
      <c r="F9508" s="105"/>
      <c r="K9508" s="105"/>
    </row>
    <row r="9509" spans="3:11" ht="12.75">
      <c r="C9509" s="103"/>
      <c r="E9509" s="105"/>
      <c r="F9509" s="105"/>
      <c r="K9509" s="105"/>
    </row>
    <row r="9510" ht="12.75">
      <c r="C9510" s="103"/>
    </row>
    <row r="9511" spans="3:15" ht="12.75">
      <c r="C9511" s="103"/>
      <c r="F9511" s="105"/>
      <c r="G9511" s="105"/>
      <c r="H9511" s="105"/>
      <c r="I9511" s="105"/>
      <c r="K9511" s="105"/>
      <c r="L9511" s="105"/>
      <c r="M9511" s="105"/>
      <c r="N9511" s="105"/>
      <c r="O9511" s="105"/>
    </row>
    <row r="9512" spans="3:15" ht="12.75">
      <c r="C9512" s="103"/>
      <c r="G9512" s="105"/>
      <c r="H9512" s="105"/>
      <c r="I9512" s="105"/>
      <c r="L9512" s="105"/>
      <c r="M9512" s="105"/>
      <c r="N9512" s="105"/>
      <c r="O9512" s="105"/>
    </row>
    <row r="9513" spans="3:15" ht="12.75">
      <c r="C9513" s="103"/>
      <c r="G9513" s="105"/>
      <c r="H9513" s="105"/>
      <c r="I9513" s="105"/>
      <c r="L9513" s="105"/>
      <c r="M9513" s="105"/>
      <c r="N9513" s="105"/>
      <c r="O9513" s="105"/>
    </row>
    <row r="9514" spans="3:15" ht="12.75">
      <c r="C9514" s="103"/>
      <c r="G9514" s="105"/>
      <c r="H9514" s="105"/>
      <c r="I9514" s="105"/>
      <c r="L9514" s="105"/>
      <c r="M9514" s="105"/>
      <c r="N9514" s="105"/>
      <c r="O9514" s="105"/>
    </row>
    <row r="9515" spans="3:15" ht="12.75">
      <c r="C9515" s="103"/>
      <c r="H9515" s="105"/>
      <c r="I9515" s="105"/>
      <c r="M9515" s="105"/>
      <c r="N9515" s="105"/>
      <c r="O9515" s="105"/>
    </row>
    <row r="9516" spans="3:15" ht="12.75">
      <c r="C9516" s="103"/>
      <c r="F9516" s="105"/>
      <c r="G9516" s="105"/>
      <c r="H9516" s="105"/>
      <c r="I9516" s="105"/>
      <c r="K9516" s="105"/>
      <c r="L9516" s="105"/>
      <c r="M9516" s="105"/>
      <c r="N9516" s="105"/>
      <c r="O9516" s="105"/>
    </row>
    <row r="9517" ht="12.75">
      <c r="C9517" s="103"/>
    </row>
    <row r="9518" spans="3:15" ht="12.75">
      <c r="C9518" s="103"/>
      <c r="F9518" s="105"/>
      <c r="G9518" s="105"/>
      <c r="H9518" s="105"/>
      <c r="I9518" s="105"/>
      <c r="K9518" s="105"/>
      <c r="L9518" s="105"/>
      <c r="M9518" s="105"/>
      <c r="N9518" s="105"/>
      <c r="O9518" s="105"/>
    </row>
    <row r="9519" spans="3:15" ht="12.75">
      <c r="C9519" s="103"/>
      <c r="F9519" s="105"/>
      <c r="G9519" s="105"/>
      <c r="H9519" s="105"/>
      <c r="I9519" s="105"/>
      <c r="K9519" s="105"/>
      <c r="L9519" s="105"/>
      <c r="M9519" s="105"/>
      <c r="N9519" s="105"/>
      <c r="O9519" s="105"/>
    </row>
    <row r="9520" spans="3:15" ht="12.75">
      <c r="C9520" s="103"/>
      <c r="E9520" s="105"/>
      <c r="F9520" s="105"/>
      <c r="G9520" s="105"/>
      <c r="H9520" s="105"/>
      <c r="I9520" s="105"/>
      <c r="J9520" s="105"/>
      <c r="K9520" s="105"/>
      <c r="L9520" s="105"/>
      <c r="M9520" s="105"/>
      <c r="N9520" s="105"/>
      <c r="O9520" s="105"/>
    </row>
    <row r="9521" spans="3:15" ht="12.75">
      <c r="C9521" s="103"/>
      <c r="E9521" s="105"/>
      <c r="F9521" s="105"/>
      <c r="G9521" s="105"/>
      <c r="H9521" s="105"/>
      <c r="I9521" s="105"/>
      <c r="J9521" s="105"/>
      <c r="K9521" s="105"/>
      <c r="L9521" s="105"/>
      <c r="M9521" s="105"/>
      <c r="N9521" s="105"/>
      <c r="O9521" s="105"/>
    </row>
    <row r="9522" spans="3:15" ht="12.75">
      <c r="C9522" s="103"/>
      <c r="E9522" s="105"/>
      <c r="F9522" s="105"/>
      <c r="G9522" s="105"/>
      <c r="H9522" s="105"/>
      <c r="I9522" s="105"/>
      <c r="J9522" s="105"/>
      <c r="K9522" s="105"/>
      <c r="L9522" s="105"/>
      <c r="M9522" s="105"/>
      <c r="N9522" s="105"/>
      <c r="O9522" s="105"/>
    </row>
    <row r="9523" spans="3:15" ht="12.75">
      <c r="C9523" s="103"/>
      <c r="E9523" s="105"/>
      <c r="F9523" s="105"/>
      <c r="G9523" s="105"/>
      <c r="H9523" s="105"/>
      <c r="I9523" s="105"/>
      <c r="J9523" s="105"/>
      <c r="K9523" s="105"/>
      <c r="L9523" s="105"/>
      <c r="M9523" s="105"/>
      <c r="N9523" s="105"/>
      <c r="O9523" s="105"/>
    </row>
    <row r="9524" ht="12.75">
      <c r="C9524" s="103"/>
    </row>
    <row r="9525" spans="3:10" ht="12.75">
      <c r="C9525" s="103"/>
      <c r="H9525" s="105"/>
      <c r="I9525" s="105"/>
      <c r="J9525" s="105"/>
    </row>
    <row r="9526" ht="12.75">
      <c r="C9526" s="103"/>
    </row>
    <row r="9527" spans="3:10" ht="12.75">
      <c r="C9527" s="103"/>
      <c r="H9527" s="105"/>
      <c r="I9527" s="105"/>
      <c r="J9527" s="105"/>
    </row>
    <row r="9528" spans="3:10" ht="12.75">
      <c r="C9528" s="103"/>
      <c r="H9528" s="105"/>
      <c r="I9528" s="105"/>
      <c r="J9528" s="105"/>
    </row>
    <row r="9529" spans="3:10" ht="12.75">
      <c r="C9529" s="103"/>
      <c r="H9529" s="105"/>
      <c r="I9529" s="105"/>
      <c r="J9529" s="105"/>
    </row>
    <row r="9530" ht="12.75">
      <c r="C9530" s="103"/>
    </row>
    <row r="9531" ht="12.75">
      <c r="C9531" s="103"/>
    </row>
    <row r="9532" ht="12.75">
      <c r="C9532" s="103"/>
    </row>
    <row r="9533" ht="12.75">
      <c r="C9533" s="103"/>
    </row>
    <row r="9534" ht="12.75">
      <c r="C9534" s="103"/>
    </row>
    <row r="9535" ht="12.75">
      <c r="C9535" s="103"/>
    </row>
    <row r="9536" ht="12.75">
      <c r="C9536" s="103"/>
    </row>
    <row r="9537" ht="12.75">
      <c r="C9537" s="103"/>
    </row>
    <row r="9538" ht="12.75">
      <c r="C9538" s="103"/>
    </row>
    <row r="9539" ht="12.75">
      <c r="C9539" s="103"/>
    </row>
    <row r="9540" ht="12.75">
      <c r="C9540" s="103"/>
    </row>
    <row r="9541" ht="12.75">
      <c r="C9541" s="103"/>
    </row>
    <row r="9542" spans="3:6" ht="12.75">
      <c r="C9542" s="103"/>
      <c r="E9542" s="105"/>
      <c r="F9542" s="105"/>
    </row>
    <row r="9543" spans="3:6" ht="12.75">
      <c r="C9543" s="103"/>
      <c r="E9543" s="105"/>
      <c r="F9543" s="105"/>
    </row>
    <row r="9544" spans="3:6" ht="12.75">
      <c r="C9544" s="103"/>
      <c r="E9544" s="105"/>
      <c r="F9544" s="105"/>
    </row>
    <row r="9545" spans="3:6" ht="12.75">
      <c r="C9545" s="103"/>
      <c r="E9545" s="105"/>
      <c r="F9545" s="105"/>
    </row>
    <row r="9546" spans="3:6" ht="12.75">
      <c r="C9546" s="103"/>
      <c r="E9546" s="105"/>
      <c r="F9546" s="105"/>
    </row>
    <row r="9547" spans="3:6" ht="12.75">
      <c r="C9547" s="103"/>
      <c r="E9547" s="105"/>
      <c r="F9547" s="105"/>
    </row>
    <row r="9548" ht="12.75">
      <c r="C9548" s="103"/>
    </row>
    <row r="9549" spans="3:15" ht="12.75">
      <c r="C9549" s="103"/>
      <c r="G9549" s="105"/>
      <c r="H9549" s="105"/>
      <c r="I9549" s="105"/>
      <c r="L9549" s="105"/>
      <c r="M9549" s="105"/>
      <c r="N9549" s="105"/>
      <c r="O9549" s="105"/>
    </row>
    <row r="9550" spans="3:15" ht="12.75">
      <c r="C9550" s="103"/>
      <c r="I9550" s="105"/>
      <c r="N9550" s="105"/>
      <c r="O9550" s="105"/>
    </row>
    <row r="9551" spans="3:15" ht="12.75">
      <c r="C9551" s="103"/>
      <c r="O9551" s="105"/>
    </row>
    <row r="9552" spans="3:15" ht="12.75">
      <c r="C9552" s="103"/>
      <c r="H9552" s="105"/>
      <c r="I9552" s="105"/>
      <c r="M9552" s="105"/>
      <c r="N9552" s="105"/>
      <c r="O9552" s="105"/>
    </row>
    <row r="9553" spans="3:15" ht="12.75">
      <c r="C9553" s="103"/>
      <c r="O9553" s="105"/>
    </row>
    <row r="9554" spans="3:15" ht="12.75">
      <c r="C9554" s="103"/>
      <c r="G9554" s="105"/>
      <c r="H9554" s="105"/>
      <c r="I9554" s="105"/>
      <c r="L9554" s="105"/>
      <c r="M9554" s="105"/>
      <c r="N9554" s="105"/>
      <c r="O9554" s="105"/>
    </row>
    <row r="9555" ht="12.75">
      <c r="C9555" s="103"/>
    </row>
    <row r="9556" spans="3:15" ht="12.75">
      <c r="C9556" s="103"/>
      <c r="G9556" s="105"/>
      <c r="H9556" s="105"/>
      <c r="I9556" s="105"/>
      <c r="L9556" s="105"/>
      <c r="M9556" s="105"/>
      <c r="N9556" s="105"/>
      <c r="O9556" s="105"/>
    </row>
    <row r="9557" spans="3:15" ht="12.75">
      <c r="C9557" s="103"/>
      <c r="I9557" s="105"/>
      <c r="L9557" s="105"/>
      <c r="N9557" s="105"/>
      <c r="O9557" s="105"/>
    </row>
    <row r="9558" spans="3:15" ht="12.75">
      <c r="C9558" s="103"/>
      <c r="N9558" s="105"/>
      <c r="O9558" s="105"/>
    </row>
    <row r="9559" spans="3:15" ht="12.75">
      <c r="C9559" s="103"/>
      <c r="F9559" s="105"/>
      <c r="G9559" s="105"/>
      <c r="H9559" s="105"/>
      <c r="I9559" s="105"/>
      <c r="K9559" s="105"/>
      <c r="L9559" s="105"/>
      <c r="M9559" s="105"/>
      <c r="N9559" s="105"/>
      <c r="O9559" s="105"/>
    </row>
    <row r="9560" spans="3:15" ht="12.75">
      <c r="C9560" s="103"/>
      <c r="O9560" s="105"/>
    </row>
    <row r="9561" spans="3:15" ht="12.75">
      <c r="C9561" s="103"/>
      <c r="F9561" s="105"/>
      <c r="G9561" s="105"/>
      <c r="H9561" s="105"/>
      <c r="I9561" s="105"/>
      <c r="K9561" s="105"/>
      <c r="L9561" s="105"/>
      <c r="M9561" s="105"/>
      <c r="N9561" s="105"/>
      <c r="O9561" s="105"/>
    </row>
    <row r="9562" ht="12.75">
      <c r="C9562" s="103"/>
    </row>
    <row r="9563" spans="3:10" ht="12.75">
      <c r="C9563" s="103"/>
      <c r="H9563" s="105"/>
      <c r="I9563" s="105"/>
      <c r="J9563" s="105"/>
    </row>
    <row r="9564" ht="12.75">
      <c r="C9564" s="103"/>
    </row>
    <row r="9565" spans="3:10" ht="12.75">
      <c r="C9565" s="103"/>
      <c r="H9565" s="105"/>
      <c r="I9565" s="105"/>
      <c r="J9565" s="105"/>
    </row>
    <row r="9566" spans="3:10" ht="12.75">
      <c r="C9566" s="103"/>
      <c r="H9566" s="105"/>
      <c r="I9566" s="105"/>
      <c r="J9566" s="105"/>
    </row>
    <row r="9567" spans="3:10" ht="12.75">
      <c r="C9567" s="103"/>
      <c r="H9567" s="105"/>
      <c r="I9567" s="105"/>
      <c r="J9567" s="105"/>
    </row>
    <row r="9568" ht="12.75">
      <c r="C9568" s="103"/>
    </row>
    <row r="9569" ht="12.75">
      <c r="C9569" s="103"/>
    </row>
    <row r="9570" ht="12.75">
      <c r="C9570" s="103"/>
    </row>
    <row r="9571" ht="12.75">
      <c r="C9571" s="103"/>
    </row>
    <row r="9572" ht="12.75">
      <c r="C9572" s="103"/>
    </row>
    <row r="9573" ht="12.75">
      <c r="C9573" s="103"/>
    </row>
    <row r="9574" ht="12.75">
      <c r="C9574" s="103"/>
    </row>
    <row r="9575" ht="12.75">
      <c r="C9575" s="103"/>
    </row>
    <row r="9576" ht="12.75">
      <c r="C9576" s="103"/>
    </row>
    <row r="9577" ht="12.75">
      <c r="C9577" s="103"/>
    </row>
    <row r="9578" ht="12.75">
      <c r="C9578" s="103"/>
    </row>
    <row r="9579" ht="12.75">
      <c r="C9579" s="103"/>
    </row>
    <row r="9580" spans="3:6" ht="12.75">
      <c r="C9580" s="103"/>
      <c r="E9580" s="105"/>
      <c r="F9580" s="105"/>
    </row>
    <row r="9581" spans="3:6" ht="12.75">
      <c r="C9581" s="103"/>
      <c r="E9581" s="105"/>
      <c r="F9581" s="105"/>
    </row>
    <row r="9582" spans="3:6" ht="12.75">
      <c r="C9582" s="103"/>
      <c r="E9582" s="105"/>
      <c r="F9582" s="105"/>
    </row>
    <row r="9583" spans="3:6" ht="12.75">
      <c r="C9583" s="103"/>
      <c r="E9583" s="105"/>
      <c r="F9583" s="105"/>
    </row>
    <row r="9584" spans="3:6" ht="12.75">
      <c r="C9584" s="103"/>
      <c r="E9584" s="105"/>
      <c r="F9584" s="105"/>
    </row>
    <row r="9585" spans="3:6" ht="12.75">
      <c r="C9585" s="103"/>
      <c r="E9585" s="105"/>
      <c r="F9585" s="105"/>
    </row>
    <row r="9586" ht="12.75">
      <c r="C9586" s="103"/>
    </row>
    <row r="9587" spans="3:15" ht="12.75">
      <c r="C9587" s="103"/>
      <c r="I9587" s="105"/>
      <c r="N9587" s="105"/>
      <c r="O9587" s="105"/>
    </row>
    <row r="9588" spans="3:15" ht="12.75">
      <c r="C9588" s="103"/>
      <c r="O9588" s="105"/>
    </row>
    <row r="9589" spans="3:14" ht="12.75">
      <c r="C9589" s="103"/>
      <c r="I9589" s="105"/>
      <c r="N9589" s="105"/>
    </row>
    <row r="9590" spans="3:15" ht="12.75">
      <c r="C9590" s="103"/>
      <c r="O9590" s="105"/>
    </row>
    <row r="9591" spans="3:15" ht="12.75">
      <c r="C9591" s="103"/>
      <c r="I9591" s="105"/>
      <c r="N9591" s="105"/>
      <c r="O9591" s="105"/>
    </row>
    <row r="9592" spans="3:15" ht="12.75">
      <c r="C9592" s="103"/>
      <c r="I9592" s="105"/>
      <c r="N9592" s="105"/>
      <c r="O9592" s="105"/>
    </row>
    <row r="9593" ht="12.75">
      <c r="C9593" s="103"/>
    </row>
    <row r="9594" spans="3:15" ht="12.75">
      <c r="C9594" s="103"/>
      <c r="I9594" s="105"/>
      <c r="N9594" s="105"/>
      <c r="O9594" s="105"/>
    </row>
    <row r="9595" spans="3:15" ht="12.75">
      <c r="C9595" s="103"/>
      <c r="O9595" s="105"/>
    </row>
    <row r="9596" spans="3:15" ht="12.75">
      <c r="C9596" s="103"/>
      <c r="G9596" s="105"/>
      <c r="I9596" s="105"/>
      <c r="K9596" s="105"/>
      <c r="L9596" s="105"/>
      <c r="M9596" s="105"/>
      <c r="N9596" s="105"/>
      <c r="O9596" s="105"/>
    </row>
    <row r="9597" spans="3:15" ht="12.75">
      <c r="C9597" s="103"/>
      <c r="O9597" s="105"/>
    </row>
    <row r="9598" spans="3:15" ht="12.75">
      <c r="C9598" s="103"/>
      <c r="G9598" s="105"/>
      <c r="I9598" s="105"/>
      <c r="L9598" s="105"/>
      <c r="M9598" s="105"/>
      <c r="N9598" s="105"/>
      <c r="O9598" s="105"/>
    </row>
    <row r="9599" spans="3:15" ht="12.75">
      <c r="C9599" s="103"/>
      <c r="G9599" s="105"/>
      <c r="I9599" s="105"/>
      <c r="K9599" s="105"/>
      <c r="L9599" s="105"/>
      <c r="M9599" s="105"/>
      <c r="N9599" s="105"/>
      <c r="O9599" s="105"/>
    </row>
    <row r="9600" ht="12.75">
      <c r="C9600" s="103"/>
    </row>
    <row r="9601" spans="3:10" ht="12.75">
      <c r="C9601" s="103"/>
      <c r="H9601" s="105"/>
      <c r="I9601" s="105"/>
      <c r="J9601" s="105"/>
    </row>
    <row r="9602" ht="12.75">
      <c r="C9602" s="103"/>
    </row>
    <row r="9603" spans="3:9" ht="12.75">
      <c r="C9603" s="103"/>
      <c r="H9603" s="105"/>
      <c r="I9603" s="105"/>
    </row>
    <row r="9604" spans="3:10" ht="12.75">
      <c r="C9604" s="103"/>
      <c r="H9604" s="105"/>
      <c r="I9604" s="105"/>
      <c r="J9604" s="105"/>
    </row>
    <row r="9605" spans="3:10" ht="12.75">
      <c r="C9605" s="103"/>
      <c r="H9605" s="105"/>
      <c r="I9605" s="105"/>
      <c r="J9605" s="105"/>
    </row>
    <row r="9606" ht="12.75">
      <c r="C9606" s="103"/>
    </row>
    <row r="9607" ht="12.75">
      <c r="C9607" s="103"/>
    </row>
    <row r="9608" ht="12.75">
      <c r="C9608" s="103"/>
    </row>
    <row r="9609" ht="12.75">
      <c r="C9609" s="103"/>
    </row>
    <row r="9610" ht="12.75">
      <c r="C9610" s="103"/>
    </row>
    <row r="9611" ht="12.75">
      <c r="C9611" s="103"/>
    </row>
    <row r="9612" ht="12.75">
      <c r="C9612" s="103"/>
    </row>
    <row r="9613" ht="12.75">
      <c r="C9613" s="103"/>
    </row>
    <row r="9614" ht="12.75">
      <c r="C9614" s="103"/>
    </row>
    <row r="9615" ht="12.75">
      <c r="C9615" s="103"/>
    </row>
    <row r="9616" ht="12.75">
      <c r="C9616" s="103"/>
    </row>
    <row r="9617" ht="12.75">
      <c r="C9617" s="103"/>
    </row>
    <row r="9618" spans="3:11" ht="12.75">
      <c r="C9618" s="103"/>
      <c r="E9618" s="105"/>
      <c r="F9618" s="105"/>
      <c r="K9618" s="105"/>
    </row>
    <row r="9619" spans="3:11" ht="12.75">
      <c r="C9619" s="103"/>
      <c r="E9619" s="105"/>
      <c r="F9619" s="105"/>
      <c r="K9619" s="105"/>
    </row>
    <row r="9620" spans="3:11" ht="12.75">
      <c r="C9620" s="103"/>
      <c r="E9620" s="105"/>
      <c r="F9620" s="105"/>
      <c r="K9620" s="105"/>
    </row>
    <row r="9621" spans="3:11" ht="12.75">
      <c r="C9621" s="103"/>
      <c r="E9621" s="105"/>
      <c r="F9621" s="105"/>
      <c r="K9621" s="105"/>
    </row>
    <row r="9622" spans="3:11" ht="12.75">
      <c r="C9622" s="103"/>
      <c r="E9622" s="105"/>
      <c r="F9622" s="105"/>
      <c r="K9622" s="105"/>
    </row>
    <row r="9623" spans="3:11" ht="12.75">
      <c r="C9623" s="103"/>
      <c r="E9623" s="105"/>
      <c r="F9623" s="105"/>
      <c r="K9623" s="105"/>
    </row>
    <row r="9624" ht="12.75">
      <c r="C9624" s="103"/>
    </row>
    <row r="9625" spans="3:15" ht="12.75">
      <c r="C9625" s="103"/>
      <c r="I9625" s="105"/>
      <c r="N9625" s="105"/>
      <c r="O9625" s="105"/>
    </row>
    <row r="9626" spans="3:15" ht="12.75">
      <c r="C9626" s="103"/>
      <c r="G9626" s="105"/>
      <c r="H9626" s="105"/>
      <c r="I9626" s="105"/>
      <c r="L9626" s="105"/>
      <c r="M9626" s="105"/>
      <c r="N9626" s="105"/>
      <c r="O9626" s="105"/>
    </row>
    <row r="9627" spans="3:15" ht="12.75">
      <c r="C9627" s="103"/>
      <c r="I9627" s="105"/>
      <c r="N9627" s="105"/>
      <c r="O9627" s="105"/>
    </row>
    <row r="9628" spans="3:15" ht="12.75">
      <c r="C9628" s="103"/>
      <c r="H9628" s="105"/>
      <c r="I9628" s="105"/>
      <c r="M9628" s="105"/>
      <c r="N9628" s="105"/>
      <c r="O9628" s="105"/>
    </row>
    <row r="9629" spans="3:15" ht="12.75">
      <c r="C9629" s="103"/>
      <c r="I9629" s="105"/>
      <c r="N9629" s="105"/>
      <c r="O9629" s="105"/>
    </row>
    <row r="9630" spans="3:15" ht="12.75">
      <c r="C9630" s="103"/>
      <c r="G9630" s="105"/>
      <c r="H9630" s="105"/>
      <c r="I9630" s="105"/>
      <c r="L9630" s="105"/>
      <c r="M9630" s="105"/>
      <c r="N9630" s="105"/>
      <c r="O9630" s="105"/>
    </row>
    <row r="9631" ht="12.75">
      <c r="C9631" s="103"/>
    </row>
    <row r="9632" spans="3:15" ht="12.75">
      <c r="C9632" s="103"/>
      <c r="I9632" s="105"/>
      <c r="N9632" s="105"/>
      <c r="O9632" s="105"/>
    </row>
    <row r="9633" spans="3:15" ht="12.75">
      <c r="C9633" s="103"/>
      <c r="F9633" s="105"/>
      <c r="G9633" s="105"/>
      <c r="H9633" s="105"/>
      <c r="I9633" s="105"/>
      <c r="K9633" s="105"/>
      <c r="L9633" s="105"/>
      <c r="M9633" s="105"/>
      <c r="N9633" s="105"/>
      <c r="O9633" s="105"/>
    </row>
    <row r="9634" spans="3:15" ht="12.75">
      <c r="C9634" s="103"/>
      <c r="G9634" s="105"/>
      <c r="I9634" s="105"/>
      <c r="K9634" s="105"/>
      <c r="L9634" s="105"/>
      <c r="M9634" s="105"/>
      <c r="N9634" s="105"/>
      <c r="O9634" s="105"/>
    </row>
    <row r="9635" spans="3:15" ht="12.75">
      <c r="C9635" s="103"/>
      <c r="F9635" s="105"/>
      <c r="G9635" s="105"/>
      <c r="H9635" s="105"/>
      <c r="I9635" s="105"/>
      <c r="K9635" s="105"/>
      <c r="L9635" s="105"/>
      <c r="M9635" s="105"/>
      <c r="N9635" s="105"/>
      <c r="O9635" s="105"/>
    </row>
    <row r="9636" spans="3:15" ht="12.75">
      <c r="C9636" s="103"/>
      <c r="E9636" s="105"/>
      <c r="F9636" s="105"/>
      <c r="G9636" s="105"/>
      <c r="H9636" s="105"/>
      <c r="I9636" s="105"/>
      <c r="K9636" s="105"/>
      <c r="L9636" s="105"/>
      <c r="M9636" s="105"/>
      <c r="N9636" s="105"/>
      <c r="O9636" s="105"/>
    </row>
    <row r="9637" spans="3:15" ht="12.75">
      <c r="C9637" s="103"/>
      <c r="E9637" s="105"/>
      <c r="F9637" s="105"/>
      <c r="G9637" s="105"/>
      <c r="H9637" s="105"/>
      <c r="I9637" s="105"/>
      <c r="K9637" s="105"/>
      <c r="L9637" s="105"/>
      <c r="M9637" s="105"/>
      <c r="N9637" s="105"/>
      <c r="O9637" s="105"/>
    </row>
    <row r="9638" ht="12.75">
      <c r="C9638" s="103"/>
    </row>
    <row r="9639" spans="3:10" ht="12.75">
      <c r="C9639" s="103"/>
      <c r="H9639" s="105"/>
      <c r="I9639" s="105"/>
      <c r="J9639" s="105"/>
    </row>
    <row r="9640" ht="12.75">
      <c r="C9640" s="103"/>
    </row>
    <row r="9641" spans="3:9" ht="12.75">
      <c r="C9641" s="103"/>
      <c r="H9641" s="105"/>
      <c r="I9641" s="105"/>
    </row>
    <row r="9642" spans="3:10" ht="12.75">
      <c r="C9642" s="103"/>
      <c r="H9642" s="105"/>
      <c r="I9642" s="105"/>
      <c r="J9642" s="105"/>
    </row>
    <row r="9643" spans="3:10" ht="12.75">
      <c r="C9643" s="103"/>
      <c r="H9643" s="105"/>
      <c r="I9643" s="105"/>
      <c r="J9643" s="105"/>
    </row>
    <row r="9644" ht="12.75">
      <c r="C9644" s="103"/>
    </row>
    <row r="9645" ht="12.75">
      <c r="C9645" s="103"/>
    </row>
    <row r="9646" ht="12.75">
      <c r="C9646" s="103"/>
    </row>
    <row r="9647" ht="12.75">
      <c r="C9647" s="103"/>
    </row>
    <row r="9648" ht="12.75">
      <c r="C9648" s="103"/>
    </row>
    <row r="9649" ht="12.75">
      <c r="C9649" s="103"/>
    </row>
    <row r="9650" ht="12.75">
      <c r="C9650" s="103"/>
    </row>
    <row r="9651" ht="12.75">
      <c r="C9651" s="103"/>
    </row>
    <row r="9652" ht="12.75">
      <c r="C9652" s="103"/>
    </row>
    <row r="9653" ht="12.75">
      <c r="C9653" s="103"/>
    </row>
    <row r="9654" ht="12.75">
      <c r="C9654" s="103"/>
    </row>
    <row r="9655" ht="12.75">
      <c r="C9655" s="103"/>
    </row>
    <row r="9656" spans="3:11" ht="12.75">
      <c r="C9656" s="103"/>
      <c r="E9656" s="105"/>
      <c r="F9656" s="105"/>
      <c r="K9656" s="105"/>
    </row>
    <row r="9657" spans="3:11" ht="12.75">
      <c r="C9657" s="103"/>
      <c r="E9657" s="105"/>
      <c r="F9657" s="105"/>
      <c r="K9657" s="105"/>
    </row>
    <row r="9658" spans="3:11" ht="12.75">
      <c r="C9658" s="103"/>
      <c r="E9658" s="105"/>
      <c r="F9658" s="105"/>
      <c r="K9658" s="105"/>
    </row>
    <row r="9659" spans="3:11" ht="12.75">
      <c r="C9659" s="103"/>
      <c r="E9659" s="105"/>
      <c r="F9659" s="105"/>
      <c r="K9659" s="105"/>
    </row>
    <row r="9660" spans="3:11" ht="12.75">
      <c r="C9660" s="103"/>
      <c r="E9660" s="105"/>
      <c r="F9660" s="105"/>
      <c r="K9660" s="105"/>
    </row>
    <row r="9661" spans="3:11" ht="12.75">
      <c r="C9661" s="103"/>
      <c r="E9661" s="105"/>
      <c r="F9661" s="105"/>
      <c r="K9661" s="105"/>
    </row>
    <row r="9662" ht="12.75">
      <c r="C9662" s="103"/>
    </row>
    <row r="9663" spans="3:15" ht="12.75">
      <c r="C9663" s="103"/>
      <c r="G9663" s="105"/>
      <c r="I9663" s="105"/>
      <c r="L9663" s="105"/>
      <c r="N9663" s="105"/>
      <c r="O9663" s="105"/>
    </row>
    <row r="9664" spans="3:15" ht="12.75">
      <c r="C9664" s="103"/>
      <c r="H9664" s="105"/>
      <c r="I9664" s="105"/>
      <c r="M9664" s="105"/>
      <c r="N9664" s="105"/>
      <c r="O9664" s="105"/>
    </row>
    <row r="9665" spans="3:15" ht="12.75">
      <c r="C9665" s="103"/>
      <c r="H9665" s="105"/>
      <c r="I9665" s="105"/>
      <c r="M9665" s="105"/>
      <c r="N9665" s="105"/>
      <c r="O9665" s="105"/>
    </row>
    <row r="9666" spans="3:15" ht="12.75">
      <c r="C9666" s="103"/>
      <c r="I9666" s="105"/>
      <c r="N9666" s="105"/>
      <c r="O9666" s="105"/>
    </row>
    <row r="9667" spans="3:15" ht="12.75">
      <c r="C9667" s="103"/>
      <c r="H9667" s="105"/>
      <c r="I9667" s="105"/>
      <c r="M9667" s="105"/>
      <c r="N9667" s="105"/>
      <c r="O9667" s="105"/>
    </row>
    <row r="9668" spans="3:15" ht="12.75">
      <c r="C9668" s="103"/>
      <c r="G9668" s="105"/>
      <c r="H9668" s="105"/>
      <c r="I9668" s="105"/>
      <c r="L9668" s="105"/>
      <c r="M9668" s="105"/>
      <c r="N9668" s="105"/>
      <c r="O9668" s="105"/>
    </row>
    <row r="9669" ht="12.75">
      <c r="C9669" s="103"/>
    </row>
    <row r="9670" spans="3:15" ht="12.75">
      <c r="C9670" s="103"/>
      <c r="G9670" s="105"/>
      <c r="I9670" s="105"/>
      <c r="L9670" s="105"/>
      <c r="N9670" s="105"/>
      <c r="O9670" s="105"/>
    </row>
    <row r="9671" spans="3:15" ht="12.75">
      <c r="C9671" s="103"/>
      <c r="G9671" s="105"/>
      <c r="H9671" s="105"/>
      <c r="I9671" s="105"/>
      <c r="L9671" s="105"/>
      <c r="M9671" s="105"/>
      <c r="N9671" s="105"/>
      <c r="O9671" s="105"/>
    </row>
    <row r="9672" spans="3:15" ht="12.75">
      <c r="C9672" s="103"/>
      <c r="F9672" s="105"/>
      <c r="G9672" s="105"/>
      <c r="H9672" s="105"/>
      <c r="I9672" s="105"/>
      <c r="K9672" s="105"/>
      <c r="L9672" s="105"/>
      <c r="M9672" s="105"/>
      <c r="N9672" s="105"/>
      <c r="O9672" s="105"/>
    </row>
    <row r="9673" spans="3:15" ht="12.75">
      <c r="C9673" s="103"/>
      <c r="F9673" s="105"/>
      <c r="G9673" s="105"/>
      <c r="H9673" s="105"/>
      <c r="I9673" s="105"/>
      <c r="K9673" s="105"/>
      <c r="L9673" s="105"/>
      <c r="M9673" s="105"/>
      <c r="N9673" s="105"/>
      <c r="O9673" s="105"/>
    </row>
    <row r="9674" spans="3:15" ht="12.75">
      <c r="C9674" s="103"/>
      <c r="E9674" s="105"/>
      <c r="F9674" s="105"/>
      <c r="G9674" s="105"/>
      <c r="H9674" s="105"/>
      <c r="I9674" s="105"/>
      <c r="J9674" s="105"/>
      <c r="K9674" s="105"/>
      <c r="L9674" s="105"/>
      <c r="M9674" s="105"/>
      <c r="N9674" s="105"/>
      <c r="O9674" s="105"/>
    </row>
    <row r="9675" spans="3:15" ht="12.75">
      <c r="C9675" s="103"/>
      <c r="E9675" s="105"/>
      <c r="F9675" s="105"/>
      <c r="G9675" s="105"/>
      <c r="H9675" s="105"/>
      <c r="I9675" s="105"/>
      <c r="J9675" s="105"/>
      <c r="K9675" s="105"/>
      <c r="L9675" s="105"/>
      <c r="M9675" s="105"/>
      <c r="N9675" s="105"/>
      <c r="O9675" s="105"/>
    </row>
    <row r="9676" ht="12.75">
      <c r="C9676" s="103"/>
    </row>
    <row r="9677" spans="3:10" ht="12.75">
      <c r="C9677" s="103"/>
      <c r="H9677" s="105"/>
      <c r="I9677" s="105"/>
      <c r="J9677" s="105"/>
    </row>
    <row r="9678" ht="12.75">
      <c r="C9678" s="103"/>
    </row>
    <row r="9679" spans="3:10" ht="12.75">
      <c r="C9679" s="103"/>
      <c r="H9679" s="105"/>
      <c r="I9679" s="105"/>
      <c r="J9679" s="105"/>
    </row>
    <row r="9680" spans="3:10" ht="12.75">
      <c r="C9680" s="103"/>
      <c r="H9680" s="105"/>
      <c r="I9680" s="105"/>
      <c r="J9680" s="105"/>
    </row>
    <row r="9681" spans="3:10" ht="12.75">
      <c r="C9681" s="103"/>
      <c r="H9681" s="105"/>
      <c r="I9681" s="105"/>
      <c r="J9681" s="105"/>
    </row>
    <row r="9682" ht="12.75">
      <c r="C9682" s="103"/>
    </row>
    <row r="9683" ht="12.75">
      <c r="C9683" s="103"/>
    </row>
    <row r="9684" ht="12.75">
      <c r="C9684" s="103"/>
    </row>
    <row r="9685" ht="12.75">
      <c r="C9685" s="103"/>
    </row>
    <row r="9686" ht="12.75">
      <c r="C9686" s="103"/>
    </row>
    <row r="9687" ht="12.75">
      <c r="C9687" s="103"/>
    </row>
    <row r="9688" ht="12.75">
      <c r="C9688" s="103"/>
    </row>
    <row r="9689" ht="12.75">
      <c r="C9689" s="103"/>
    </row>
    <row r="9690" ht="12.75">
      <c r="C9690" s="103"/>
    </row>
    <row r="9691" ht="12.75">
      <c r="C9691" s="103"/>
    </row>
    <row r="9692" ht="12.75">
      <c r="C9692" s="103"/>
    </row>
    <row r="9693" ht="12.75">
      <c r="C9693" s="103"/>
    </row>
    <row r="9694" spans="3:11" ht="12.75">
      <c r="C9694" s="103"/>
      <c r="E9694" s="105"/>
      <c r="F9694" s="105"/>
      <c r="K9694" s="105"/>
    </row>
    <row r="9695" spans="3:11" ht="12.75">
      <c r="C9695" s="103"/>
      <c r="E9695" s="105"/>
      <c r="F9695" s="105"/>
      <c r="K9695" s="105"/>
    </row>
    <row r="9696" spans="3:11" ht="12.75">
      <c r="C9696" s="103"/>
      <c r="E9696" s="105"/>
      <c r="F9696" s="105"/>
      <c r="K9696" s="105"/>
    </row>
    <row r="9697" spans="3:11" ht="12.75">
      <c r="C9697" s="103"/>
      <c r="E9697" s="105"/>
      <c r="F9697" s="105"/>
      <c r="K9697" s="105"/>
    </row>
    <row r="9698" spans="3:11" ht="12.75">
      <c r="C9698" s="103"/>
      <c r="E9698" s="105"/>
      <c r="F9698" s="105"/>
      <c r="K9698" s="105"/>
    </row>
    <row r="9699" spans="3:11" ht="12.75">
      <c r="C9699" s="103"/>
      <c r="E9699" s="105"/>
      <c r="F9699" s="105"/>
      <c r="K9699" s="105"/>
    </row>
    <row r="9700" ht="12.75">
      <c r="C9700" s="103"/>
    </row>
    <row r="9701" spans="3:15" ht="12.75">
      <c r="C9701" s="103"/>
      <c r="O9701" s="105"/>
    </row>
    <row r="9702" spans="3:15" ht="12.75">
      <c r="C9702" s="103"/>
      <c r="I9702" s="105"/>
      <c r="N9702" s="105"/>
      <c r="O9702" s="105"/>
    </row>
    <row r="9703" spans="3:15" ht="12.75">
      <c r="C9703" s="103"/>
      <c r="G9703" s="105"/>
      <c r="I9703" s="105"/>
      <c r="L9703" s="105"/>
      <c r="N9703" s="105"/>
      <c r="O9703" s="105"/>
    </row>
    <row r="9704" spans="3:15" ht="12.75">
      <c r="C9704" s="103"/>
      <c r="I9704" s="105"/>
      <c r="N9704" s="105"/>
      <c r="O9704" s="105"/>
    </row>
    <row r="9705" spans="3:15" ht="12.75">
      <c r="C9705" s="103"/>
      <c r="H9705" s="105"/>
      <c r="I9705" s="105"/>
      <c r="M9705" s="105"/>
      <c r="N9705" s="105"/>
      <c r="O9705" s="105"/>
    </row>
    <row r="9706" spans="3:15" ht="12.75">
      <c r="C9706" s="103"/>
      <c r="G9706" s="105"/>
      <c r="H9706" s="105"/>
      <c r="I9706" s="105"/>
      <c r="L9706" s="105"/>
      <c r="M9706" s="105"/>
      <c r="N9706" s="105"/>
      <c r="O9706" s="105"/>
    </row>
    <row r="9707" ht="12.75">
      <c r="C9707" s="103"/>
    </row>
    <row r="9708" spans="3:15" ht="12.75">
      <c r="C9708" s="103"/>
      <c r="I9708" s="105"/>
      <c r="N9708" s="105"/>
      <c r="O9708" s="105"/>
    </row>
    <row r="9709" spans="3:15" ht="12.75">
      <c r="C9709" s="103"/>
      <c r="I9709" s="105"/>
      <c r="L9709" s="105"/>
      <c r="N9709" s="105"/>
      <c r="O9709" s="105"/>
    </row>
    <row r="9710" spans="3:15" ht="12.75">
      <c r="C9710" s="103"/>
      <c r="F9710" s="105"/>
      <c r="G9710" s="105"/>
      <c r="H9710" s="105"/>
      <c r="I9710" s="105"/>
      <c r="K9710" s="105"/>
      <c r="L9710" s="105"/>
      <c r="M9710" s="105"/>
      <c r="N9710" s="105"/>
      <c r="O9710" s="105"/>
    </row>
    <row r="9711" spans="3:15" ht="12.75">
      <c r="C9711" s="103"/>
      <c r="F9711" s="105"/>
      <c r="G9711" s="105"/>
      <c r="H9711" s="105"/>
      <c r="I9711" s="105"/>
      <c r="K9711" s="105"/>
      <c r="L9711" s="105"/>
      <c r="M9711" s="105"/>
      <c r="N9711" s="105"/>
      <c r="O9711" s="105"/>
    </row>
    <row r="9712" spans="3:15" ht="12.75">
      <c r="C9712" s="103"/>
      <c r="E9712" s="105"/>
      <c r="F9712" s="105"/>
      <c r="G9712" s="105"/>
      <c r="H9712" s="105"/>
      <c r="I9712" s="105"/>
      <c r="J9712" s="105"/>
      <c r="K9712" s="105"/>
      <c r="L9712" s="105"/>
      <c r="M9712" s="105"/>
      <c r="N9712" s="105"/>
      <c r="O9712" s="105"/>
    </row>
    <row r="9713" spans="3:15" ht="12.75">
      <c r="C9713" s="103"/>
      <c r="E9713" s="105"/>
      <c r="F9713" s="105"/>
      <c r="G9713" s="105"/>
      <c r="H9713" s="105"/>
      <c r="I9713" s="105"/>
      <c r="J9713" s="105"/>
      <c r="K9713" s="105"/>
      <c r="L9713" s="105"/>
      <c r="M9713" s="105"/>
      <c r="N9713" s="105"/>
      <c r="O9713" s="105"/>
    </row>
    <row r="9714" ht="12.75">
      <c r="C9714" s="103"/>
    </row>
    <row r="9715" spans="3:10" ht="12.75">
      <c r="C9715" s="103"/>
      <c r="H9715" s="105"/>
      <c r="I9715" s="105"/>
      <c r="J9715" s="105"/>
    </row>
    <row r="9716" ht="12.75">
      <c r="C9716" s="103"/>
    </row>
    <row r="9717" spans="3:10" ht="12.75">
      <c r="C9717" s="103"/>
      <c r="H9717" s="105"/>
      <c r="I9717" s="105"/>
      <c r="J9717" s="105"/>
    </row>
    <row r="9718" spans="3:10" ht="12.75">
      <c r="C9718" s="103"/>
      <c r="H9718" s="105"/>
      <c r="I9718" s="105"/>
      <c r="J9718" s="105"/>
    </row>
    <row r="9719" spans="3:10" ht="12.75">
      <c r="C9719" s="103"/>
      <c r="H9719" s="105"/>
      <c r="I9719" s="105"/>
      <c r="J9719" s="105"/>
    </row>
    <row r="9720" ht="12.75">
      <c r="C9720" s="103"/>
    </row>
    <row r="9721" ht="12.75">
      <c r="C9721" s="103"/>
    </row>
    <row r="9722" ht="12.75">
      <c r="C9722" s="103"/>
    </row>
    <row r="9723" ht="12.75">
      <c r="C9723" s="103"/>
    </row>
    <row r="9724" ht="12.75">
      <c r="C9724" s="103"/>
    </row>
    <row r="9725" ht="12.75">
      <c r="C9725" s="103"/>
    </row>
    <row r="9726" ht="12.75">
      <c r="C9726" s="103"/>
    </row>
    <row r="9727" ht="12.75">
      <c r="C9727" s="103"/>
    </row>
    <row r="9728" ht="12.75">
      <c r="C9728" s="103"/>
    </row>
    <row r="9729" ht="12.75">
      <c r="C9729" s="103"/>
    </row>
    <row r="9730" ht="12.75">
      <c r="C9730" s="103"/>
    </row>
    <row r="9731" ht="12.75">
      <c r="C9731" s="103"/>
    </row>
    <row r="9732" spans="3:6" ht="12.75">
      <c r="C9732" s="103"/>
      <c r="E9732" s="105"/>
      <c r="F9732" s="105"/>
    </row>
    <row r="9733" spans="3:5" ht="12.75">
      <c r="C9733" s="103"/>
      <c r="E9733" s="105"/>
    </row>
    <row r="9734" spans="3:6" ht="12.75">
      <c r="C9734" s="103"/>
      <c r="E9734" s="105"/>
      <c r="F9734" s="105"/>
    </row>
    <row r="9735" spans="3:6" ht="12.75">
      <c r="C9735" s="103"/>
      <c r="E9735" s="105"/>
      <c r="F9735" s="105"/>
    </row>
    <row r="9736" spans="3:6" ht="12.75">
      <c r="C9736" s="103"/>
      <c r="E9736" s="105"/>
      <c r="F9736" s="105"/>
    </row>
    <row r="9737" spans="3:6" ht="12.75">
      <c r="C9737" s="103"/>
      <c r="E9737" s="105"/>
      <c r="F9737" s="105"/>
    </row>
    <row r="9738" ht="12.75">
      <c r="C9738" s="103"/>
    </row>
    <row r="9739" spans="3:14" ht="12.75">
      <c r="C9739" s="103"/>
      <c r="G9739" s="105"/>
      <c r="I9739" s="105"/>
      <c r="L9739" s="105"/>
      <c r="N9739" s="105"/>
    </row>
    <row r="9740" ht="12.75">
      <c r="C9740" s="103"/>
    </row>
    <row r="9741" spans="3:14" ht="12.75">
      <c r="C9741" s="103"/>
      <c r="I9741" s="105"/>
      <c r="N9741" s="105"/>
    </row>
    <row r="9742" spans="3:15" ht="12.75">
      <c r="C9742" s="103"/>
      <c r="O9742" s="105"/>
    </row>
    <row r="9743" spans="3:14" ht="12.75">
      <c r="C9743" s="103"/>
      <c r="I9743" s="105"/>
      <c r="N9743" s="105"/>
    </row>
    <row r="9744" spans="3:15" ht="12.75">
      <c r="C9744" s="103"/>
      <c r="G9744" s="105"/>
      <c r="I9744" s="105"/>
      <c r="L9744" s="105"/>
      <c r="N9744" s="105"/>
      <c r="O9744" s="105"/>
    </row>
    <row r="9745" ht="12.75">
      <c r="C9745" s="103"/>
    </row>
    <row r="9746" spans="3:15" ht="12.75">
      <c r="C9746" s="103"/>
      <c r="G9746" s="105"/>
      <c r="I9746" s="105"/>
      <c r="L9746" s="105"/>
      <c r="N9746" s="105"/>
      <c r="O9746" s="105"/>
    </row>
    <row r="9747" ht="12.75">
      <c r="C9747" s="103"/>
    </row>
    <row r="9748" spans="3:14" ht="12.75">
      <c r="C9748" s="103"/>
      <c r="G9748" s="105"/>
      <c r="I9748" s="105"/>
      <c r="K9748" s="105"/>
      <c r="L9748" s="105"/>
      <c r="M9748" s="105"/>
      <c r="N9748" s="105"/>
    </row>
    <row r="9749" spans="3:15" ht="12.75">
      <c r="C9749" s="103"/>
      <c r="O9749" s="105"/>
    </row>
    <row r="9750" spans="3:14" ht="12.75">
      <c r="C9750" s="103"/>
      <c r="G9750" s="105"/>
      <c r="H9750" s="105"/>
      <c r="I9750" s="105"/>
      <c r="K9750" s="105"/>
      <c r="L9750" s="105"/>
      <c r="M9750" s="105"/>
      <c r="N9750" s="105"/>
    </row>
    <row r="9751" spans="3:15" ht="12.75">
      <c r="C9751" s="103"/>
      <c r="G9751" s="105"/>
      <c r="H9751" s="105"/>
      <c r="I9751" s="105"/>
      <c r="K9751" s="105"/>
      <c r="L9751" s="105"/>
      <c r="M9751" s="105"/>
      <c r="N9751" s="105"/>
      <c r="O9751" s="105"/>
    </row>
    <row r="9752" ht="12.75">
      <c r="C9752" s="103"/>
    </row>
    <row r="9753" spans="3:10" ht="12.75">
      <c r="C9753" s="103"/>
      <c r="H9753" s="105"/>
      <c r="I9753" s="105"/>
      <c r="J9753" s="105"/>
    </row>
    <row r="9754" ht="12.75">
      <c r="C9754" s="103"/>
    </row>
    <row r="9755" spans="3:9" ht="12.75">
      <c r="C9755" s="103"/>
      <c r="H9755" s="105"/>
      <c r="I9755" s="105"/>
    </row>
    <row r="9756" spans="3:10" ht="12.75">
      <c r="C9756" s="103"/>
      <c r="H9756" s="105"/>
      <c r="I9756" s="105"/>
      <c r="J9756" s="105"/>
    </row>
    <row r="9757" spans="3:10" ht="12.75">
      <c r="C9757" s="103"/>
      <c r="H9757" s="105"/>
      <c r="I9757" s="105"/>
      <c r="J9757" s="105"/>
    </row>
    <row r="9758" ht="12.75">
      <c r="C9758" s="103"/>
    </row>
    <row r="9759" ht="12.75">
      <c r="C9759" s="103"/>
    </row>
    <row r="9760" ht="12.75">
      <c r="C9760" s="103"/>
    </row>
    <row r="9761" ht="12.75">
      <c r="C9761" s="103"/>
    </row>
    <row r="9762" ht="12.75">
      <c r="C9762" s="103"/>
    </row>
    <row r="9763" ht="12.75">
      <c r="C9763" s="103"/>
    </row>
    <row r="9764" ht="12.75">
      <c r="C9764" s="103"/>
    </row>
    <row r="9765" ht="12.75">
      <c r="C9765" s="103"/>
    </row>
    <row r="9766" ht="12.75">
      <c r="C9766" s="103"/>
    </row>
    <row r="9767" ht="12.75">
      <c r="C9767" s="103"/>
    </row>
    <row r="9768" ht="12.75">
      <c r="C9768" s="103"/>
    </row>
    <row r="9769" ht="12.75">
      <c r="C9769" s="103"/>
    </row>
    <row r="9770" spans="3:6" ht="12.75">
      <c r="C9770" s="103"/>
      <c r="E9770" s="105"/>
      <c r="F9770" s="105"/>
    </row>
    <row r="9771" spans="3:6" ht="12.75">
      <c r="C9771" s="103"/>
      <c r="E9771" s="105"/>
      <c r="F9771" s="105"/>
    </row>
    <row r="9772" spans="3:6" ht="12.75">
      <c r="C9772" s="103"/>
      <c r="E9772" s="105"/>
      <c r="F9772" s="105"/>
    </row>
    <row r="9773" spans="3:6" ht="12.75">
      <c r="C9773" s="103"/>
      <c r="E9773" s="105"/>
      <c r="F9773" s="105"/>
    </row>
    <row r="9774" spans="3:6" ht="12.75">
      <c r="C9774" s="103"/>
      <c r="E9774" s="105"/>
      <c r="F9774" s="105"/>
    </row>
    <row r="9775" spans="3:6" ht="12.75">
      <c r="C9775" s="103"/>
      <c r="E9775" s="105"/>
      <c r="F9775" s="105"/>
    </row>
    <row r="9776" ht="12.75">
      <c r="C9776" s="103"/>
    </row>
    <row r="9777" spans="3:14" ht="12.75">
      <c r="C9777" s="103"/>
      <c r="I9777" s="105"/>
      <c r="N9777" s="105"/>
    </row>
    <row r="9778" spans="3:15" ht="12.75">
      <c r="C9778" s="103"/>
      <c r="H9778" s="105"/>
      <c r="I9778" s="105"/>
      <c r="M9778" s="105"/>
      <c r="N9778" s="105"/>
      <c r="O9778" s="105"/>
    </row>
    <row r="9779" ht="12.75">
      <c r="C9779" s="103"/>
    </row>
    <row r="9780" spans="3:15" ht="12.75">
      <c r="C9780" s="103"/>
      <c r="I9780" s="105"/>
      <c r="N9780" s="105"/>
      <c r="O9780" s="105"/>
    </row>
    <row r="9781" spans="3:15" ht="12.75">
      <c r="C9781" s="103"/>
      <c r="I9781" s="105"/>
      <c r="N9781" s="105"/>
      <c r="O9781" s="105"/>
    </row>
    <row r="9782" spans="3:15" ht="12.75">
      <c r="C9782" s="103"/>
      <c r="H9782" s="105"/>
      <c r="I9782" s="105"/>
      <c r="M9782" s="105"/>
      <c r="N9782" s="105"/>
      <c r="O9782" s="105"/>
    </row>
    <row r="9783" ht="12.75">
      <c r="C9783" s="103"/>
    </row>
    <row r="9784" spans="3:14" ht="12.75">
      <c r="C9784" s="103"/>
      <c r="I9784" s="105"/>
      <c r="N9784" s="105"/>
    </row>
    <row r="9785" spans="3:15" ht="12.75">
      <c r="C9785" s="103"/>
      <c r="G9785" s="105"/>
      <c r="H9785" s="105"/>
      <c r="I9785" s="105"/>
      <c r="L9785" s="105"/>
      <c r="M9785" s="105"/>
      <c r="N9785" s="105"/>
      <c r="O9785" s="105"/>
    </row>
    <row r="9786" spans="3:14" ht="12.75">
      <c r="C9786" s="103"/>
      <c r="N9786" s="105"/>
    </row>
    <row r="9787" spans="3:15" ht="12.75">
      <c r="C9787" s="103"/>
      <c r="I9787" s="105"/>
      <c r="K9787" s="105"/>
      <c r="L9787" s="105"/>
      <c r="M9787" s="105"/>
      <c r="N9787" s="105"/>
      <c r="O9787" s="105"/>
    </row>
    <row r="9788" spans="3:15" ht="12.75">
      <c r="C9788" s="103"/>
      <c r="F9788" s="105"/>
      <c r="G9788" s="105"/>
      <c r="H9788" s="105"/>
      <c r="I9788" s="105"/>
      <c r="J9788" s="105"/>
      <c r="K9788" s="105"/>
      <c r="L9788" s="105"/>
      <c r="M9788" s="105"/>
      <c r="N9788" s="105"/>
      <c r="O9788" s="105"/>
    </row>
    <row r="9789" spans="3:15" ht="12.75">
      <c r="C9789" s="103"/>
      <c r="F9789" s="105"/>
      <c r="G9789" s="105"/>
      <c r="H9789" s="105"/>
      <c r="I9789" s="105"/>
      <c r="J9789" s="105"/>
      <c r="K9789" s="105"/>
      <c r="L9789" s="105"/>
      <c r="M9789" s="105"/>
      <c r="N9789" s="105"/>
      <c r="O9789" s="105"/>
    </row>
    <row r="9790" ht="12.75">
      <c r="C9790" s="103"/>
    </row>
    <row r="9791" spans="3:10" ht="12.75">
      <c r="C9791" s="103"/>
      <c r="H9791" s="105"/>
      <c r="I9791" s="105"/>
      <c r="J9791" s="105"/>
    </row>
    <row r="9792" ht="12.75">
      <c r="C9792" s="103"/>
    </row>
    <row r="9793" spans="3:9" ht="12.75">
      <c r="C9793" s="103"/>
      <c r="H9793" s="105"/>
      <c r="I9793" s="105"/>
    </row>
    <row r="9794" spans="3:10" ht="12.75">
      <c r="C9794" s="103"/>
      <c r="H9794" s="105"/>
      <c r="I9794" s="105"/>
      <c r="J9794" s="105"/>
    </row>
    <row r="9795" spans="3:10" ht="12.75">
      <c r="C9795" s="103"/>
      <c r="H9795" s="105"/>
      <c r="I9795" s="105"/>
      <c r="J9795" s="105"/>
    </row>
    <row r="9796" ht="12.75">
      <c r="C9796" s="103"/>
    </row>
    <row r="9797" ht="12.75">
      <c r="C9797" s="103"/>
    </row>
    <row r="9798" ht="12.75">
      <c r="C9798" s="103"/>
    </row>
    <row r="9799" ht="12.75">
      <c r="C9799" s="103"/>
    </row>
    <row r="9800" ht="12.75">
      <c r="C9800" s="103"/>
    </row>
    <row r="9801" ht="12.75">
      <c r="C9801" s="103"/>
    </row>
    <row r="9802" ht="12.75">
      <c r="C9802" s="103"/>
    </row>
    <row r="9803" ht="12.75">
      <c r="C9803" s="103"/>
    </row>
    <row r="9804" ht="12.75">
      <c r="C9804" s="103"/>
    </row>
    <row r="9805" ht="12.75">
      <c r="C9805" s="103"/>
    </row>
    <row r="9806" ht="12.75">
      <c r="C9806" s="103"/>
    </row>
    <row r="9807" ht="12.75">
      <c r="C9807" s="103"/>
    </row>
    <row r="9808" ht="12.75">
      <c r="C9808" s="103"/>
    </row>
    <row r="9809" ht="12.75">
      <c r="C9809" s="103"/>
    </row>
    <row r="9810" ht="12.75">
      <c r="C9810" s="103"/>
    </row>
    <row r="9811" ht="12.75">
      <c r="C9811" s="103"/>
    </row>
    <row r="9812" ht="12.75">
      <c r="C9812" s="103"/>
    </row>
    <row r="9813" ht="12.75">
      <c r="C9813" s="103"/>
    </row>
    <row r="9814" ht="12.75">
      <c r="C9814" s="103"/>
    </row>
    <row r="9815" ht="12.75">
      <c r="C9815" s="103"/>
    </row>
    <row r="9816" ht="12.75">
      <c r="C9816" s="103"/>
    </row>
    <row r="9817" ht="12.75">
      <c r="C9817" s="103"/>
    </row>
    <row r="9818" ht="12.75">
      <c r="C9818" s="103"/>
    </row>
    <row r="9819" ht="12.75">
      <c r="C9819" s="103"/>
    </row>
    <row r="9820" ht="12.75">
      <c r="C9820" s="103"/>
    </row>
    <row r="9821" ht="12.75">
      <c r="C9821" s="103"/>
    </row>
    <row r="9822" ht="12.75">
      <c r="C9822" s="103"/>
    </row>
    <row r="9823" ht="12.75">
      <c r="C9823" s="103"/>
    </row>
    <row r="9824" ht="12.75">
      <c r="C9824" s="103"/>
    </row>
    <row r="9825" ht="12.75">
      <c r="C9825" s="103"/>
    </row>
    <row r="9826" ht="12.75">
      <c r="C9826" s="103"/>
    </row>
    <row r="9827" ht="12.75">
      <c r="C9827" s="103"/>
    </row>
    <row r="9828" ht="12.75">
      <c r="C9828" s="103"/>
    </row>
    <row r="9829" ht="12.75">
      <c r="C9829" s="103"/>
    </row>
    <row r="9830" ht="12.75">
      <c r="C9830" s="103"/>
    </row>
    <row r="9831" ht="12.75">
      <c r="C9831" s="103"/>
    </row>
    <row r="9832" ht="12.75">
      <c r="C9832" s="103"/>
    </row>
    <row r="9833" spans="3:10" ht="12.75">
      <c r="C9833" s="103"/>
      <c r="H9833" s="105"/>
      <c r="I9833" s="105"/>
      <c r="J9833" s="105"/>
    </row>
    <row r="9834" ht="12.75">
      <c r="C9834" s="103"/>
    </row>
    <row r="9835" ht="12.75">
      <c r="C9835" s="103"/>
    </row>
    <row r="9836" ht="12.75">
      <c r="C9836" s="103"/>
    </row>
    <row r="9837" ht="12.75">
      <c r="C9837" s="103"/>
    </row>
    <row r="9838" ht="12.75">
      <c r="C9838" s="103"/>
    </row>
    <row r="9839" ht="12.75">
      <c r="C9839" s="103"/>
    </row>
    <row r="9840" ht="12.75">
      <c r="C9840" s="103"/>
    </row>
    <row r="9841" ht="12.75">
      <c r="C9841" s="103"/>
    </row>
    <row r="9842" ht="12.75">
      <c r="C9842" s="103"/>
    </row>
    <row r="9843" ht="12.75">
      <c r="C9843" s="103"/>
    </row>
    <row r="9844" ht="12.75">
      <c r="C9844" s="103"/>
    </row>
    <row r="9845" ht="12.75">
      <c r="C9845" s="103"/>
    </row>
    <row r="9846" spans="3:6" ht="12.75">
      <c r="C9846" s="103"/>
      <c r="E9846" s="105"/>
      <c r="F9846" s="105"/>
    </row>
    <row r="9847" spans="3:6" ht="12.75">
      <c r="C9847" s="103"/>
      <c r="E9847" s="105"/>
      <c r="F9847" s="105"/>
    </row>
    <row r="9848" spans="3:6" ht="12.75">
      <c r="C9848" s="103"/>
      <c r="E9848" s="105"/>
      <c r="F9848" s="105"/>
    </row>
    <row r="9849" spans="3:6" ht="12.75">
      <c r="C9849" s="103"/>
      <c r="E9849" s="105"/>
      <c r="F9849" s="105"/>
    </row>
    <row r="9850" spans="3:6" ht="12.75">
      <c r="C9850" s="103"/>
      <c r="E9850" s="105"/>
      <c r="F9850" s="105"/>
    </row>
    <row r="9851" spans="3:6" ht="12.75">
      <c r="C9851" s="103"/>
      <c r="E9851" s="105"/>
      <c r="F9851" s="105"/>
    </row>
    <row r="9852" ht="12.75">
      <c r="C9852" s="103"/>
    </row>
    <row r="9853" spans="3:15" ht="12.75">
      <c r="C9853" s="103"/>
      <c r="I9853" s="105"/>
      <c r="N9853" s="105"/>
      <c r="O9853" s="105"/>
    </row>
    <row r="9854" spans="3:15" ht="12.75">
      <c r="C9854" s="103"/>
      <c r="O9854" s="105"/>
    </row>
    <row r="9855" spans="3:15" ht="12.75">
      <c r="C9855" s="103"/>
      <c r="N9855" s="105"/>
      <c r="O9855" s="105"/>
    </row>
    <row r="9856" spans="3:15" ht="12.75">
      <c r="C9856" s="103"/>
      <c r="I9856" s="105"/>
      <c r="N9856" s="105"/>
      <c r="O9856" s="105"/>
    </row>
    <row r="9857" spans="3:15" ht="12.75">
      <c r="C9857" s="103"/>
      <c r="H9857" s="105"/>
      <c r="I9857" s="105"/>
      <c r="M9857" s="105"/>
      <c r="N9857" s="105"/>
      <c r="O9857" s="105"/>
    </row>
    <row r="9858" spans="3:15" ht="12.75">
      <c r="C9858" s="103"/>
      <c r="H9858" s="105"/>
      <c r="I9858" s="105"/>
      <c r="M9858" s="105"/>
      <c r="N9858" s="105"/>
      <c r="O9858" s="105"/>
    </row>
    <row r="9859" ht="12.75">
      <c r="C9859" s="103"/>
    </row>
    <row r="9860" spans="3:15" ht="12.75">
      <c r="C9860" s="103"/>
      <c r="I9860" s="105"/>
      <c r="N9860" s="105"/>
      <c r="O9860" s="105"/>
    </row>
    <row r="9861" spans="3:15" ht="12.75">
      <c r="C9861" s="103"/>
      <c r="O9861" s="105"/>
    </row>
    <row r="9862" spans="3:15" ht="12.75">
      <c r="C9862" s="103"/>
      <c r="N9862" s="105"/>
      <c r="O9862" s="105"/>
    </row>
    <row r="9863" spans="3:15" ht="12.75">
      <c r="C9863" s="103"/>
      <c r="F9863" s="105"/>
      <c r="G9863" s="105"/>
      <c r="H9863" s="105"/>
      <c r="I9863" s="105"/>
      <c r="K9863" s="105"/>
      <c r="L9863" s="105"/>
      <c r="M9863" s="105"/>
      <c r="N9863" s="105"/>
      <c r="O9863" s="105"/>
    </row>
    <row r="9864" spans="3:15" ht="12.75">
      <c r="C9864" s="103"/>
      <c r="E9864" s="105"/>
      <c r="F9864" s="105"/>
      <c r="G9864" s="105"/>
      <c r="H9864" s="105"/>
      <c r="I9864" s="105"/>
      <c r="K9864" s="105"/>
      <c r="L9864" s="105"/>
      <c r="M9864" s="105"/>
      <c r="N9864" s="105"/>
      <c r="O9864" s="105"/>
    </row>
    <row r="9865" spans="3:15" ht="12.75">
      <c r="C9865" s="103"/>
      <c r="E9865" s="105"/>
      <c r="F9865" s="105"/>
      <c r="G9865" s="105"/>
      <c r="H9865" s="105"/>
      <c r="I9865" s="105"/>
      <c r="K9865" s="105"/>
      <c r="L9865" s="105"/>
      <c r="M9865" s="105"/>
      <c r="N9865" s="105"/>
      <c r="O9865" s="105"/>
    </row>
    <row r="9866" ht="12.75">
      <c r="C9866" s="103"/>
    </row>
    <row r="9867" spans="3:10" ht="12.75">
      <c r="C9867" s="103"/>
      <c r="H9867" s="105"/>
      <c r="I9867" s="105"/>
      <c r="J9867" s="105"/>
    </row>
    <row r="9868" ht="12.75">
      <c r="C9868" s="103"/>
    </row>
    <row r="9869" spans="3:10" ht="12.75">
      <c r="C9869" s="103"/>
      <c r="H9869" s="105"/>
      <c r="I9869" s="105"/>
      <c r="J9869" s="105"/>
    </row>
    <row r="9870" spans="3:10" ht="12.75">
      <c r="C9870" s="103"/>
      <c r="H9870" s="105"/>
      <c r="I9870" s="105"/>
      <c r="J9870" s="105"/>
    </row>
    <row r="9871" spans="3:10" ht="12.75">
      <c r="C9871" s="103"/>
      <c r="H9871" s="105"/>
      <c r="I9871" s="105"/>
      <c r="J9871" s="105"/>
    </row>
    <row r="9872" ht="12.75">
      <c r="C9872" s="103"/>
    </row>
    <row r="9873" ht="12.75">
      <c r="C9873" s="103"/>
    </row>
    <row r="9874" ht="12.75">
      <c r="C9874" s="103"/>
    </row>
    <row r="9875" ht="12.75">
      <c r="C9875" s="103"/>
    </row>
    <row r="9876" ht="12.75">
      <c r="C9876" s="103"/>
    </row>
    <row r="9877" ht="12.75">
      <c r="C9877" s="103"/>
    </row>
    <row r="9878" ht="12.75">
      <c r="C9878" s="103"/>
    </row>
    <row r="9879" ht="12.75">
      <c r="C9879" s="103"/>
    </row>
    <row r="9880" ht="12.75">
      <c r="C9880" s="103"/>
    </row>
    <row r="9881" ht="12.75">
      <c r="C9881" s="103"/>
    </row>
    <row r="9882" ht="12.75">
      <c r="C9882" s="103"/>
    </row>
    <row r="9883" ht="12.75">
      <c r="C9883" s="103"/>
    </row>
    <row r="9884" spans="3:6" ht="12.75">
      <c r="C9884" s="103"/>
      <c r="E9884" s="105"/>
      <c r="F9884" s="105"/>
    </row>
    <row r="9885" spans="3:6" ht="12.75">
      <c r="C9885" s="103"/>
      <c r="E9885" s="105"/>
      <c r="F9885" s="105"/>
    </row>
    <row r="9886" spans="3:6" ht="12.75">
      <c r="C9886" s="103"/>
      <c r="E9886" s="105"/>
      <c r="F9886" s="105"/>
    </row>
    <row r="9887" spans="3:6" ht="12.75">
      <c r="C9887" s="103"/>
      <c r="E9887" s="105"/>
      <c r="F9887" s="105"/>
    </row>
    <row r="9888" spans="3:6" ht="12.75">
      <c r="C9888" s="103"/>
      <c r="E9888" s="105"/>
      <c r="F9888" s="105"/>
    </row>
    <row r="9889" spans="3:6" ht="12.75">
      <c r="C9889" s="103"/>
      <c r="E9889" s="105"/>
      <c r="F9889" s="105"/>
    </row>
    <row r="9890" ht="12.75">
      <c r="C9890" s="103"/>
    </row>
    <row r="9891" spans="3:15" ht="12.75">
      <c r="C9891" s="103"/>
      <c r="G9891" s="105"/>
      <c r="H9891" s="105"/>
      <c r="I9891" s="105"/>
      <c r="L9891" s="105"/>
      <c r="N9891" s="105"/>
      <c r="O9891" s="105"/>
    </row>
    <row r="9892" spans="3:15" ht="12.75">
      <c r="C9892" s="103"/>
      <c r="G9892" s="105"/>
      <c r="H9892" s="105"/>
      <c r="I9892" s="105"/>
      <c r="L9892" s="105"/>
      <c r="M9892" s="105"/>
      <c r="N9892" s="105"/>
      <c r="O9892" s="105"/>
    </row>
    <row r="9893" spans="3:15" ht="12.75">
      <c r="C9893" s="103"/>
      <c r="G9893" s="105"/>
      <c r="H9893" s="105"/>
      <c r="I9893" s="105"/>
      <c r="L9893" s="105"/>
      <c r="M9893" s="105"/>
      <c r="N9893" s="105"/>
      <c r="O9893" s="105"/>
    </row>
    <row r="9894" spans="3:15" ht="12.75">
      <c r="C9894" s="103"/>
      <c r="H9894" s="105"/>
      <c r="I9894" s="105"/>
      <c r="M9894" s="105"/>
      <c r="N9894" s="105"/>
      <c r="O9894" s="105"/>
    </row>
    <row r="9895" spans="3:15" ht="12.75">
      <c r="C9895" s="103"/>
      <c r="H9895" s="105"/>
      <c r="I9895" s="105"/>
      <c r="M9895" s="105"/>
      <c r="N9895" s="105"/>
      <c r="O9895" s="105"/>
    </row>
    <row r="9896" spans="3:15" ht="12.75">
      <c r="C9896" s="103"/>
      <c r="G9896" s="105"/>
      <c r="H9896" s="105"/>
      <c r="I9896" s="105"/>
      <c r="L9896" s="105"/>
      <c r="M9896" s="105"/>
      <c r="N9896" s="105"/>
      <c r="O9896" s="105"/>
    </row>
    <row r="9897" ht="12.75">
      <c r="C9897" s="103"/>
    </row>
    <row r="9898" spans="3:15" ht="12.75">
      <c r="C9898" s="103"/>
      <c r="G9898" s="105"/>
      <c r="H9898" s="105"/>
      <c r="I9898" s="105"/>
      <c r="L9898" s="105"/>
      <c r="N9898" s="105"/>
      <c r="O9898" s="105"/>
    </row>
    <row r="9899" spans="3:15" ht="12.75">
      <c r="C9899" s="103"/>
      <c r="F9899" s="105"/>
      <c r="G9899" s="105"/>
      <c r="H9899" s="105"/>
      <c r="I9899" s="105"/>
      <c r="K9899" s="105"/>
      <c r="L9899" s="105"/>
      <c r="M9899" s="105"/>
      <c r="N9899" s="105"/>
      <c r="O9899" s="105"/>
    </row>
    <row r="9900" spans="3:15" ht="12.75">
      <c r="C9900" s="103"/>
      <c r="E9900" s="105"/>
      <c r="F9900" s="105"/>
      <c r="G9900" s="105"/>
      <c r="H9900" s="105"/>
      <c r="I9900" s="105"/>
      <c r="J9900" s="105"/>
      <c r="K9900" s="105"/>
      <c r="L9900" s="105"/>
      <c r="M9900" s="105"/>
      <c r="N9900" s="105"/>
      <c r="O9900" s="105"/>
    </row>
    <row r="9901" spans="3:15" ht="12.75">
      <c r="C9901" s="103"/>
      <c r="E9901" s="105"/>
      <c r="F9901" s="105"/>
      <c r="G9901" s="105"/>
      <c r="H9901" s="105"/>
      <c r="I9901" s="105"/>
      <c r="K9901" s="105"/>
      <c r="L9901" s="105"/>
      <c r="M9901" s="105"/>
      <c r="N9901" s="105"/>
      <c r="O9901" s="105"/>
    </row>
    <row r="9902" spans="3:15" ht="12.75">
      <c r="C9902" s="103"/>
      <c r="E9902" s="105"/>
      <c r="F9902" s="105"/>
      <c r="G9902" s="105"/>
      <c r="H9902" s="105"/>
      <c r="I9902" s="105"/>
      <c r="J9902" s="105"/>
      <c r="K9902" s="105"/>
      <c r="L9902" s="105"/>
      <c r="M9902" s="105"/>
      <c r="N9902" s="105"/>
      <c r="O9902" s="105"/>
    </row>
    <row r="9903" spans="3:15" ht="12.75">
      <c r="C9903" s="103"/>
      <c r="E9903" s="105"/>
      <c r="F9903" s="105"/>
      <c r="G9903" s="105"/>
      <c r="H9903" s="105"/>
      <c r="I9903" s="105"/>
      <c r="J9903" s="105"/>
      <c r="K9903" s="105"/>
      <c r="L9903" s="105"/>
      <c r="M9903" s="105"/>
      <c r="N9903" s="105"/>
      <c r="O9903" s="105"/>
    </row>
    <row r="9904" ht="12.75">
      <c r="C9904" s="103"/>
    </row>
    <row r="9905" spans="3:10" ht="12.75">
      <c r="C9905" s="103"/>
      <c r="H9905" s="105"/>
      <c r="I9905" s="105"/>
      <c r="J9905" s="105"/>
    </row>
    <row r="9906" ht="12.75">
      <c r="C9906" s="103"/>
    </row>
    <row r="9907" spans="3:10" ht="12.75">
      <c r="C9907" s="103"/>
      <c r="H9907" s="105"/>
      <c r="I9907" s="105"/>
      <c r="J9907" s="105"/>
    </row>
    <row r="9908" spans="3:10" ht="12.75">
      <c r="C9908" s="103"/>
      <c r="H9908" s="105"/>
      <c r="I9908" s="105"/>
      <c r="J9908" s="105"/>
    </row>
    <row r="9909" spans="3:10" ht="12.75">
      <c r="C9909" s="103"/>
      <c r="H9909" s="105"/>
      <c r="I9909" s="105"/>
      <c r="J9909" s="105"/>
    </row>
    <row r="9910" ht="12.75">
      <c r="C9910" s="103"/>
    </row>
    <row r="9911" ht="12.75">
      <c r="C9911" s="103"/>
    </row>
    <row r="9912" ht="12.75">
      <c r="C9912" s="103"/>
    </row>
    <row r="9913" ht="12.75">
      <c r="C9913" s="103"/>
    </row>
    <row r="9914" ht="12.75">
      <c r="C9914" s="103"/>
    </row>
    <row r="9915" ht="12.75">
      <c r="C9915" s="103"/>
    </row>
    <row r="9916" ht="12.75">
      <c r="C9916" s="103"/>
    </row>
    <row r="9917" ht="12.75">
      <c r="C9917" s="103"/>
    </row>
    <row r="9918" ht="12.75">
      <c r="C9918" s="103"/>
    </row>
    <row r="9919" ht="12.75">
      <c r="C9919" s="103"/>
    </row>
    <row r="9920" ht="12.75">
      <c r="C9920" s="103"/>
    </row>
    <row r="9921" ht="12.75">
      <c r="C9921" s="103"/>
    </row>
    <row r="9922" spans="3:6" ht="12.75">
      <c r="C9922" s="103"/>
      <c r="E9922" s="105"/>
      <c r="F9922" s="105"/>
    </row>
    <row r="9923" spans="3:6" ht="12.75">
      <c r="C9923" s="103"/>
      <c r="E9923" s="105"/>
      <c r="F9923" s="105"/>
    </row>
    <row r="9924" spans="3:6" ht="12.75">
      <c r="C9924" s="103"/>
      <c r="E9924" s="105"/>
      <c r="F9924" s="105"/>
    </row>
    <row r="9925" spans="3:6" ht="12.75">
      <c r="C9925" s="103"/>
      <c r="E9925" s="105"/>
      <c r="F9925" s="105"/>
    </row>
    <row r="9926" spans="3:6" ht="12.75">
      <c r="C9926" s="103"/>
      <c r="E9926" s="105"/>
      <c r="F9926" s="105"/>
    </row>
    <row r="9927" spans="3:6" ht="12.75">
      <c r="C9927" s="103"/>
      <c r="E9927" s="105"/>
      <c r="F9927" s="105"/>
    </row>
    <row r="9928" ht="12.75">
      <c r="C9928" s="103"/>
    </row>
    <row r="9929" spans="3:15" ht="12.75">
      <c r="C9929" s="103"/>
      <c r="G9929" s="105"/>
      <c r="H9929" s="105"/>
      <c r="I9929" s="105"/>
      <c r="L9929" s="105"/>
      <c r="M9929" s="105"/>
      <c r="N9929" s="105"/>
      <c r="O9929" s="105"/>
    </row>
    <row r="9930" spans="3:15" ht="12.75">
      <c r="C9930" s="103"/>
      <c r="G9930" s="105"/>
      <c r="H9930" s="105"/>
      <c r="I9930" s="105"/>
      <c r="L9930" s="105"/>
      <c r="M9930" s="105"/>
      <c r="N9930" s="105"/>
      <c r="O9930" s="105"/>
    </row>
    <row r="9931" spans="3:15" ht="12.75">
      <c r="C9931" s="103"/>
      <c r="G9931" s="105"/>
      <c r="H9931" s="105"/>
      <c r="I9931" s="105"/>
      <c r="L9931" s="105"/>
      <c r="M9931" s="105"/>
      <c r="N9931" s="105"/>
      <c r="O9931" s="105"/>
    </row>
    <row r="9932" spans="3:15" ht="12.75">
      <c r="C9932" s="103"/>
      <c r="H9932" s="105"/>
      <c r="I9932" s="105"/>
      <c r="M9932" s="105"/>
      <c r="N9932" s="105"/>
      <c r="O9932" s="105"/>
    </row>
    <row r="9933" spans="3:15" ht="12.75">
      <c r="C9933" s="103"/>
      <c r="H9933" s="105"/>
      <c r="I9933" s="105"/>
      <c r="M9933" s="105"/>
      <c r="N9933" s="105"/>
      <c r="O9933" s="105"/>
    </row>
    <row r="9934" spans="3:15" ht="12.75">
      <c r="C9934" s="103"/>
      <c r="G9934" s="105"/>
      <c r="H9934" s="105"/>
      <c r="I9934" s="105"/>
      <c r="L9934" s="105"/>
      <c r="M9934" s="105"/>
      <c r="N9934" s="105"/>
      <c r="O9934" s="105"/>
    </row>
    <row r="9935" ht="12.75">
      <c r="C9935" s="103"/>
    </row>
    <row r="9936" spans="3:15" ht="12.75">
      <c r="C9936" s="103"/>
      <c r="G9936" s="105"/>
      <c r="H9936" s="105"/>
      <c r="I9936" s="105"/>
      <c r="L9936" s="105"/>
      <c r="M9936" s="105"/>
      <c r="N9936" s="105"/>
      <c r="O9936" s="105"/>
    </row>
    <row r="9937" spans="3:15" ht="12.75">
      <c r="C9937" s="103"/>
      <c r="F9937" s="105"/>
      <c r="G9937" s="105"/>
      <c r="H9937" s="105"/>
      <c r="I9937" s="105"/>
      <c r="K9937" s="105"/>
      <c r="L9937" s="105"/>
      <c r="M9937" s="105"/>
      <c r="N9937" s="105"/>
      <c r="O9937" s="105"/>
    </row>
    <row r="9938" spans="3:15" ht="12.75">
      <c r="C9938" s="103"/>
      <c r="F9938" s="105"/>
      <c r="G9938" s="105"/>
      <c r="H9938" s="105"/>
      <c r="I9938" s="105"/>
      <c r="K9938" s="105"/>
      <c r="L9938" s="105"/>
      <c r="M9938" s="105"/>
      <c r="N9938" s="105"/>
      <c r="O9938" s="105"/>
    </row>
    <row r="9939" spans="3:15" ht="12.75">
      <c r="C9939" s="103"/>
      <c r="F9939" s="105"/>
      <c r="G9939" s="105"/>
      <c r="H9939" s="105"/>
      <c r="I9939" s="105"/>
      <c r="K9939" s="105"/>
      <c r="L9939" s="105"/>
      <c r="M9939" s="105"/>
      <c r="N9939" s="105"/>
      <c r="O9939" s="105"/>
    </row>
    <row r="9940" spans="3:15" ht="12.75">
      <c r="C9940" s="103"/>
      <c r="E9940" s="105"/>
      <c r="F9940" s="105"/>
      <c r="G9940" s="105"/>
      <c r="H9940" s="105"/>
      <c r="I9940" s="105"/>
      <c r="J9940" s="105"/>
      <c r="K9940" s="105"/>
      <c r="L9940" s="105"/>
      <c r="M9940" s="105"/>
      <c r="N9940" s="105"/>
      <c r="O9940" s="105"/>
    </row>
    <row r="9941" spans="3:15" ht="12.75">
      <c r="C9941" s="103"/>
      <c r="E9941" s="105"/>
      <c r="F9941" s="105"/>
      <c r="G9941" s="105"/>
      <c r="H9941" s="105"/>
      <c r="I9941" s="105"/>
      <c r="J9941" s="105"/>
      <c r="K9941" s="105"/>
      <c r="L9941" s="105"/>
      <c r="M9941" s="105"/>
      <c r="N9941" s="105"/>
      <c r="O9941" s="105"/>
    </row>
    <row r="9942" ht="12.75">
      <c r="C9942" s="103"/>
    </row>
    <row r="9943" spans="3:10" ht="12.75">
      <c r="C9943" s="103"/>
      <c r="H9943" s="105"/>
      <c r="I9943" s="105"/>
      <c r="J9943" s="105"/>
    </row>
    <row r="9944" ht="12.75">
      <c r="C9944" s="103"/>
    </row>
    <row r="9945" spans="3:10" ht="12.75">
      <c r="C9945" s="103"/>
      <c r="H9945" s="105"/>
      <c r="I9945" s="105"/>
      <c r="J9945" s="105"/>
    </row>
    <row r="9946" spans="3:10" ht="12.75">
      <c r="C9946" s="103"/>
      <c r="H9946" s="105"/>
      <c r="I9946" s="105"/>
      <c r="J9946" s="105"/>
    </row>
    <row r="9947" spans="3:10" ht="12.75">
      <c r="C9947" s="103"/>
      <c r="H9947" s="105"/>
      <c r="I9947" s="105"/>
      <c r="J9947" s="105"/>
    </row>
    <row r="9948" ht="12.75">
      <c r="C9948" s="103"/>
    </row>
    <row r="9949" ht="12.75">
      <c r="C9949" s="103"/>
    </row>
    <row r="9950" ht="12.75">
      <c r="C9950" s="103"/>
    </row>
    <row r="9951" ht="12.75">
      <c r="C9951" s="103"/>
    </row>
    <row r="9952" ht="12.75">
      <c r="C9952" s="103"/>
    </row>
    <row r="9953" ht="12.75">
      <c r="C9953" s="103"/>
    </row>
    <row r="9954" ht="12.75">
      <c r="C9954" s="103"/>
    </row>
    <row r="9955" ht="12.75">
      <c r="C9955" s="103"/>
    </row>
    <row r="9956" ht="12.75">
      <c r="C9956" s="103"/>
    </row>
    <row r="9957" ht="12.75">
      <c r="C9957" s="103"/>
    </row>
    <row r="9958" ht="12.75">
      <c r="C9958" s="103"/>
    </row>
    <row r="9959" ht="12.75">
      <c r="C9959" s="103"/>
    </row>
    <row r="9960" spans="3:6" ht="12.75">
      <c r="C9960" s="103"/>
      <c r="E9960" s="105"/>
      <c r="F9960" s="105"/>
    </row>
    <row r="9961" spans="3:6" ht="12.75">
      <c r="C9961" s="103"/>
      <c r="E9961" s="105"/>
      <c r="F9961" s="105"/>
    </row>
    <row r="9962" spans="3:6" ht="12.75">
      <c r="C9962" s="103"/>
      <c r="E9962" s="105"/>
      <c r="F9962" s="105"/>
    </row>
    <row r="9963" spans="3:6" ht="12.75">
      <c r="C9963" s="103"/>
      <c r="E9963" s="105"/>
      <c r="F9963" s="105"/>
    </row>
    <row r="9964" spans="3:6" ht="12.75">
      <c r="C9964" s="103"/>
      <c r="E9964" s="105"/>
      <c r="F9964" s="105"/>
    </row>
    <row r="9965" spans="3:6" ht="12.75">
      <c r="C9965" s="103"/>
      <c r="E9965" s="105"/>
      <c r="F9965" s="105"/>
    </row>
    <row r="9966" ht="12.75">
      <c r="C9966" s="103"/>
    </row>
    <row r="9967" spans="3:15" ht="12.75">
      <c r="C9967" s="103"/>
      <c r="H9967" s="105"/>
      <c r="I9967" s="105"/>
      <c r="M9967" s="105"/>
      <c r="N9967" s="105"/>
      <c r="O9967" s="105"/>
    </row>
    <row r="9968" spans="3:15" ht="12.75">
      <c r="C9968" s="103"/>
      <c r="H9968" s="105"/>
      <c r="I9968" s="105"/>
      <c r="M9968" s="105"/>
      <c r="N9968" s="105"/>
      <c r="O9968" s="105"/>
    </row>
    <row r="9969" spans="3:15" ht="12.75">
      <c r="C9969" s="103"/>
      <c r="I9969" s="105"/>
      <c r="N9969" s="105"/>
      <c r="O9969" s="105"/>
    </row>
    <row r="9970" spans="3:15" ht="12.75">
      <c r="C9970" s="103"/>
      <c r="I9970" s="105"/>
      <c r="N9970" s="105"/>
      <c r="O9970" s="105"/>
    </row>
    <row r="9971" spans="3:15" ht="12.75">
      <c r="C9971" s="103"/>
      <c r="I9971" s="105"/>
      <c r="N9971" s="105"/>
      <c r="O9971" s="105"/>
    </row>
    <row r="9972" spans="3:15" ht="12.75">
      <c r="C9972" s="103"/>
      <c r="H9972" s="105"/>
      <c r="I9972" s="105"/>
      <c r="M9972" s="105"/>
      <c r="N9972" s="105"/>
      <c r="O9972" s="105"/>
    </row>
    <row r="9973" ht="12.75">
      <c r="C9973" s="103"/>
    </row>
    <row r="9974" spans="3:15" ht="12.75">
      <c r="C9974" s="103"/>
      <c r="H9974" s="105"/>
      <c r="I9974" s="105"/>
      <c r="M9974" s="105"/>
      <c r="N9974" s="105"/>
      <c r="O9974" s="105"/>
    </row>
    <row r="9975" spans="3:15" ht="12.75">
      <c r="C9975" s="103"/>
      <c r="G9975" s="105"/>
      <c r="H9975" s="105"/>
      <c r="I9975" s="105"/>
      <c r="L9975" s="105"/>
      <c r="M9975" s="105"/>
      <c r="N9975" s="105"/>
      <c r="O9975" s="105"/>
    </row>
    <row r="9976" spans="3:15" ht="12.75">
      <c r="C9976" s="103"/>
      <c r="G9976" s="105"/>
      <c r="I9976" s="105"/>
      <c r="K9976" s="105"/>
      <c r="L9976" s="105"/>
      <c r="M9976" s="105"/>
      <c r="N9976" s="105"/>
      <c r="O9976" s="105"/>
    </row>
    <row r="9977" spans="3:15" ht="12.75">
      <c r="C9977" s="103"/>
      <c r="F9977" s="105"/>
      <c r="G9977" s="105"/>
      <c r="H9977" s="105"/>
      <c r="I9977" s="105"/>
      <c r="K9977" s="105"/>
      <c r="L9977" s="105"/>
      <c r="M9977" s="105"/>
      <c r="N9977" s="105"/>
      <c r="O9977" s="105"/>
    </row>
    <row r="9978" spans="3:15" ht="12.75">
      <c r="C9978" s="103"/>
      <c r="E9978" s="105"/>
      <c r="F9978" s="105"/>
      <c r="G9978" s="105"/>
      <c r="H9978" s="105"/>
      <c r="I9978" s="105"/>
      <c r="J9978" s="105"/>
      <c r="K9978" s="105"/>
      <c r="L9978" s="105"/>
      <c r="M9978" s="105"/>
      <c r="N9978" s="105"/>
      <c r="O9978" s="105"/>
    </row>
    <row r="9979" spans="3:15" ht="12.75">
      <c r="C9979" s="103"/>
      <c r="E9979" s="105"/>
      <c r="F9979" s="105"/>
      <c r="G9979" s="105"/>
      <c r="H9979" s="105"/>
      <c r="I9979" s="105"/>
      <c r="J9979" s="105"/>
      <c r="K9979" s="105"/>
      <c r="L9979" s="105"/>
      <c r="M9979" s="105"/>
      <c r="N9979" s="105"/>
      <c r="O9979" s="105"/>
    </row>
    <row r="9980" ht="12.75">
      <c r="C9980" s="103"/>
    </row>
    <row r="9981" spans="3:10" ht="12.75">
      <c r="C9981" s="103"/>
      <c r="H9981" s="105"/>
      <c r="I9981" s="105"/>
      <c r="J9981" s="105"/>
    </row>
    <row r="9982" ht="12.75">
      <c r="C9982" s="103"/>
    </row>
    <row r="9983" spans="3:9" ht="12.75">
      <c r="C9983" s="103"/>
      <c r="H9983" s="105"/>
      <c r="I9983" s="105"/>
    </row>
    <row r="9984" spans="3:10" ht="12.75">
      <c r="C9984" s="103"/>
      <c r="H9984" s="105"/>
      <c r="I9984" s="105"/>
      <c r="J9984" s="105"/>
    </row>
    <row r="9985" spans="3:10" ht="12.75">
      <c r="C9985" s="103"/>
      <c r="H9985" s="105"/>
      <c r="I9985" s="105"/>
      <c r="J9985" s="105"/>
    </row>
    <row r="9986" ht="12.75">
      <c r="C9986" s="103"/>
    </row>
    <row r="9987" ht="12.75">
      <c r="C9987" s="103"/>
    </row>
    <row r="9988" ht="12.75">
      <c r="C9988" s="103"/>
    </row>
    <row r="9989" ht="12.75">
      <c r="C9989" s="103"/>
    </row>
    <row r="9990" ht="12.75">
      <c r="C9990" s="103"/>
    </row>
    <row r="9991" ht="12.75">
      <c r="C9991" s="103"/>
    </row>
    <row r="9992" ht="12.75">
      <c r="C9992" s="103"/>
    </row>
    <row r="9993" ht="12.75">
      <c r="C9993" s="103"/>
    </row>
    <row r="9994" ht="12.75">
      <c r="C9994" s="103"/>
    </row>
    <row r="9995" ht="12.75">
      <c r="C9995" s="103"/>
    </row>
    <row r="9996" ht="12.75">
      <c r="C9996" s="103"/>
    </row>
    <row r="9997" ht="12.75">
      <c r="C9997" s="103"/>
    </row>
    <row r="9998" spans="3:11" ht="12.75">
      <c r="C9998" s="103"/>
      <c r="E9998" s="105"/>
      <c r="F9998" s="105"/>
      <c r="K9998" s="105"/>
    </row>
    <row r="9999" spans="3:11" ht="12.75">
      <c r="C9999" s="103"/>
      <c r="E9999" s="105"/>
      <c r="F9999" s="105"/>
      <c r="K9999" s="105"/>
    </row>
    <row r="10000" spans="3:11" ht="12.75">
      <c r="C10000" s="103"/>
      <c r="E10000" s="105"/>
      <c r="F10000" s="105"/>
      <c r="K10000" s="105"/>
    </row>
    <row r="10001" spans="3:11" ht="12.75">
      <c r="C10001" s="103"/>
      <c r="E10001" s="105"/>
      <c r="F10001" s="105"/>
      <c r="K10001" s="105"/>
    </row>
    <row r="10002" spans="3:11" ht="12.75">
      <c r="C10002" s="103"/>
      <c r="E10002" s="105"/>
      <c r="F10002" s="105"/>
      <c r="K10002" s="105"/>
    </row>
    <row r="10003" spans="3:11" ht="12.75">
      <c r="C10003" s="103"/>
      <c r="E10003" s="105"/>
      <c r="F10003" s="105"/>
      <c r="K10003" s="105"/>
    </row>
    <row r="10004" ht="12.75">
      <c r="C10004" s="103"/>
    </row>
    <row r="10005" spans="3:15" ht="12.75">
      <c r="C10005" s="103"/>
      <c r="I10005" s="105"/>
      <c r="N10005" s="105"/>
      <c r="O10005" s="105"/>
    </row>
    <row r="10006" spans="3:15" ht="12.75">
      <c r="C10006" s="103"/>
      <c r="F10006" s="105"/>
      <c r="I10006" s="105"/>
      <c r="K10006" s="105"/>
      <c r="N10006" s="105"/>
      <c r="O10006" s="105"/>
    </row>
    <row r="10007" spans="3:15" ht="12.75">
      <c r="C10007" s="103"/>
      <c r="G10007" s="105"/>
      <c r="H10007" s="105"/>
      <c r="I10007" s="105"/>
      <c r="L10007" s="105"/>
      <c r="M10007" s="105"/>
      <c r="N10007" s="105"/>
      <c r="O10007" s="105"/>
    </row>
    <row r="10008" spans="3:15" ht="12.75">
      <c r="C10008" s="103"/>
      <c r="H10008" s="105"/>
      <c r="I10008" s="105"/>
      <c r="M10008" s="105"/>
      <c r="N10008" s="105"/>
      <c r="O10008" s="105"/>
    </row>
    <row r="10009" spans="3:15" ht="12.75">
      <c r="C10009" s="103"/>
      <c r="H10009" s="105"/>
      <c r="I10009" s="105"/>
      <c r="M10009" s="105"/>
      <c r="N10009" s="105"/>
      <c r="O10009" s="105"/>
    </row>
    <row r="10010" spans="3:15" ht="12.75">
      <c r="C10010" s="103"/>
      <c r="F10010" s="105"/>
      <c r="G10010" s="105"/>
      <c r="H10010" s="105"/>
      <c r="I10010" s="105"/>
      <c r="K10010" s="105"/>
      <c r="L10010" s="105"/>
      <c r="M10010" s="105"/>
      <c r="N10010" s="105"/>
      <c r="O10010" s="105"/>
    </row>
    <row r="10011" ht="12.75">
      <c r="C10011" s="103"/>
    </row>
    <row r="10012" spans="3:15" ht="12.75">
      <c r="C10012" s="103"/>
      <c r="I10012" s="105"/>
      <c r="N10012" s="105"/>
      <c r="O10012" s="105"/>
    </row>
    <row r="10013" spans="3:15" ht="12.75">
      <c r="C10013" s="103"/>
      <c r="E10013" s="105"/>
      <c r="F10013" s="105"/>
      <c r="G10013" s="105"/>
      <c r="I10013" s="105"/>
      <c r="J10013" s="105"/>
      <c r="K10013" s="105"/>
      <c r="L10013" s="105"/>
      <c r="M10013" s="105"/>
      <c r="N10013" s="105"/>
      <c r="O10013" s="105"/>
    </row>
    <row r="10014" spans="3:15" ht="12.75">
      <c r="C10014" s="103"/>
      <c r="E10014" s="105"/>
      <c r="F10014" s="105"/>
      <c r="G10014" s="105"/>
      <c r="H10014" s="105"/>
      <c r="I10014" s="105"/>
      <c r="J10014" s="105"/>
      <c r="K10014" s="105"/>
      <c r="L10014" s="105"/>
      <c r="M10014" s="105"/>
      <c r="N10014" s="105"/>
      <c r="O10014" s="105"/>
    </row>
    <row r="10015" spans="3:15" ht="12.75">
      <c r="C10015" s="103"/>
      <c r="F10015" s="105"/>
      <c r="G10015" s="105"/>
      <c r="H10015" s="105"/>
      <c r="I10015" s="105"/>
      <c r="K10015" s="105"/>
      <c r="L10015" s="105"/>
      <c r="M10015" s="105"/>
      <c r="N10015" s="105"/>
      <c r="O10015" s="105"/>
    </row>
    <row r="10016" spans="3:15" ht="12.75">
      <c r="C10016" s="103"/>
      <c r="E10016" s="105"/>
      <c r="F10016" s="105"/>
      <c r="G10016" s="105"/>
      <c r="H10016" s="105"/>
      <c r="I10016" s="105"/>
      <c r="J10016" s="105"/>
      <c r="K10016" s="105"/>
      <c r="L10016" s="105"/>
      <c r="M10016" s="105"/>
      <c r="N10016" s="105"/>
      <c r="O10016" s="105"/>
    </row>
    <row r="10017" spans="3:15" ht="12.75">
      <c r="C10017" s="103"/>
      <c r="E10017" s="105"/>
      <c r="F10017" s="105"/>
      <c r="G10017" s="105"/>
      <c r="H10017" s="105"/>
      <c r="I10017" s="105"/>
      <c r="J10017" s="105"/>
      <c r="K10017" s="105"/>
      <c r="L10017" s="105"/>
      <c r="M10017" s="105"/>
      <c r="N10017" s="105"/>
      <c r="O10017" s="105"/>
    </row>
    <row r="10018" ht="12.75">
      <c r="C10018" s="103"/>
    </row>
    <row r="10019" spans="3:10" ht="12.75">
      <c r="C10019" s="103"/>
      <c r="H10019" s="105"/>
      <c r="I10019" s="105"/>
      <c r="J10019" s="105"/>
    </row>
    <row r="10020" ht="12.75">
      <c r="C10020" s="103"/>
    </row>
    <row r="10021" spans="3:10" ht="12.75">
      <c r="C10021" s="103"/>
      <c r="H10021" s="105"/>
      <c r="I10021" s="105"/>
      <c r="J10021" s="105"/>
    </row>
    <row r="10022" spans="3:10" ht="12.75">
      <c r="C10022" s="103"/>
      <c r="H10022" s="105"/>
      <c r="I10022" s="105"/>
      <c r="J10022" s="105"/>
    </row>
    <row r="10023" spans="3:10" ht="12.75">
      <c r="C10023" s="103"/>
      <c r="H10023" s="105"/>
      <c r="I10023" s="105"/>
      <c r="J10023" s="105"/>
    </row>
    <row r="10024" ht="12.75">
      <c r="C10024" s="103"/>
    </row>
    <row r="10025" ht="12.75">
      <c r="C10025" s="103"/>
    </row>
    <row r="10026" ht="12.75">
      <c r="C10026" s="103"/>
    </row>
    <row r="10027" ht="12.75">
      <c r="C10027" s="103"/>
    </row>
    <row r="10028" ht="12.75">
      <c r="C10028" s="103"/>
    </row>
    <row r="10029" ht="12.75">
      <c r="C10029" s="103"/>
    </row>
    <row r="10030" ht="12.75">
      <c r="C10030" s="103"/>
    </row>
    <row r="10031" ht="12.75">
      <c r="C10031" s="103"/>
    </row>
    <row r="10032" ht="12.75">
      <c r="C10032" s="103"/>
    </row>
    <row r="10033" ht="12.75">
      <c r="C10033" s="103"/>
    </row>
    <row r="10034" ht="12.75">
      <c r="C10034" s="103"/>
    </row>
    <row r="10035" ht="12.75">
      <c r="C10035" s="103"/>
    </row>
    <row r="10036" spans="3:11" ht="12.75">
      <c r="C10036" s="103"/>
      <c r="E10036" s="105"/>
      <c r="F10036" s="105"/>
      <c r="K10036" s="105"/>
    </row>
    <row r="10037" spans="3:11" ht="12.75">
      <c r="C10037" s="103"/>
      <c r="E10037" s="105"/>
      <c r="F10037" s="105"/>
      <c r="K10037" s="105"/>
    </row>
    <row r="10038" spans="3:11" ht="12.75">
      <c r="C10038" s="103"/>
      <c r="E10038" s="105"/>
      <c r="F10038" s="105"/>
      <c r="K10038" s="105"/>
    </row>
    <row r="10039" spans="3:11" ht="12.75">
      <c r="C10039" s="103"/>
      <c r="E10039" s="105"/>
      <c r="F10039" s="105"/>
      <c r="K10039" s="105"/>
    </row>
    <row r="10040" spans="3:11" ht="12.75">
      <c r="C10040" s="103"/>
      <c r="E10040" s="105"/>
      <c r="F10040" s="105"/>
      <c r="K10040" s="105"/>
    </row>
    <row r="10041" spans="3:11" ht="12.75">
      <c r="C10041" s="103"/>
      <c r="E10041" s="105"/>
      <c r="F10041" s="105"/>
      <c r="K10041" s="105"/>
    </row>
    <row r="10042" ht="12.75">
      <c r="C10042" s="103"/>
    </row>
    <row r="10043" spans="3:15" ht="12.75">
      <c r="C10043" s="103"/>
      <c r="H10043" s="105"/>
      <c r="I10043" s="105"/>
      <c r="M10043" s="105"/>
      <c r="N10043" s="105"/>
      <c r="O10043" s="105"/>
    </row>
    <row r="10044" spans="3:15" ht="12.75">
      <c r="C10044" s="103"/>
      <c r="G10044" s="105"/>
      <c r="I10044" s="105"/>
      <c r="L10044" s="105"/>
      <c r="N10044" s="105"/>
      <c r="O10044" s="105"/>
    </row>
    <row r="10045" spans="3:15" ht="12.75">
      <c r="C10045" s="103"/>
      <c r="H10045" s="105"/>
      <c r="I10045" s="105"/>
      <c r="M10045" s="105"/>
      <c r="N10045" s="105"/>
      <c r="O10045" s="105"/>
    </row>
    <row r="10046" spans="3:15" ht="12.75">
      <c r="C10046" s="103"/>
      <c r="I10046" s="105"/>
      <c r="N10046" s="105"/>
      <c r="O10046" s="105"/>
    </row>
    <row r="10047" spans="3:15" ht="12.75">
      <c r="C10047" s="103"/>
      <c r="I10047" s="105"/>
      <c r="N10047" s="105"/>
      <c r="O10047" s="105"/>
    </row>
    <row r="10048" spans="3:15" ht="12.75">
      <c r="C10048" s="103"/>
      <c r="G10048" s="105"/>
      <c r="H10048" s="105"/>
      <c r="I10048" s="105"/>
      <c r="L10048" s="105"/>
      <c r="M10048" s="105"/>
      <c r="N10048" s="105"/>
      <c r="O10048" s="105"/>
    </row>
    <row r="10049" ht="12.75">
      <c r="C10049" s="103"/>
    </row>
    <row r="10050" spans="3:15" ht="12.75">
      <c r="C10050" s="103"/>
      <c r="H10050" s="105"/>
      <c r="I10050" s="105"/>
      <c r="M10050" s="105"/>
      <c r="N10050" s="105"/>
      <c r="O10050" s="105"/>
    </row>
    <row r="10051" spans="3:15" ht="12.75">
      <c r="C10051" s="103"/>
      <c r="F10051" s="105"/>
      <c r="G10051" s="105"/>
      <c r="H10051" s="105"/>
      <c r="I10051" s="105"/>
      <c r="K10051" s="105"/>
      <c r="L10051" s="105"/>
      <c r="M10051" s="105"/>
      <c r="N10051" s="105"/>
      <c r="O10051" s="105"/>
    </row>
    <row r="10052" spans="3:15" ht="12.75">
      <c r="C10052" s="103"/>
      <c r="F10052" s="105"/>
      <c r="G10052" s="105"/>
      <c r="H10052" s="105"/>
      <c r="I10052" s="105"/>
      <c r="K10052" s="105"/>
      <c r="L10052" s="105"/>
      <c r="M10052" s="105"/>
      <c r="N10052" s="105"/>
      <c r="O10052" s="105"/>
    </row>
    <row r="10053" spans="3:15" ht="12.75">
      <c r="C10053" s="103"/>
      <c r="G10053" s="105"/>
      <c r="H10053" s="105"/>
      <c r="I10053" s="105"/>
      <c r="K10053" s="105"/>
      <c r="L10053" s="105"/>
      <c r="M10053" s="105"/>
      <c r="N10053" s="105"/>
      <c r="O10053" s="105"/>
    </row>
    <row r="10054" spans="3:15" ht="12.75">
      <c r="C10054" s="103"/>
      <c r="F10054" s="105"/>
      <c r="G10054" s="105"/>
      <c r="H10054" s="105"/>
      <c r="I10054" s="105"/>
      <c r="K10054" s="105"/>
      <c r="L10054" s="105"/>
      <c r="M10054" s="105"/>
      <c r="N10054" s="105"/>
      <c r="O10054" s="105"/>
    </row>
    <row r="10055" spans="3:15" ht="12.75">
      <c r="C10055" s="103"/>
      <c r="F10055" s="105"/>
      <c r="G10055" s="105"/>
      <c r="H10055" s="105"/>
      <c r="I10055" s="105"/>
      <c r="K10055" s="105"/>
      <c r="L10055" s="105"/>
      <c r="M10055" s="105"/>
      <c r="N10055" s="105"/>
      <c r="O10055" s="105"/>
    </row>
    <row r="10056" ht="12.75">
      <c r="C10056" s="103"/>
    </row>
    <row r="10057" spans="3:10" ht="12.75">
      <c r="C10057" s="103"/>
      <c r="H10057" s="105"/>
      <c r="I10057" s="105"/>
      <c r="J10057" s="105"/>
    </row>
    <row r="10058" ht="12.75">
      <c r="C10058" s="103"/>
    </row>
    <row r="10059" spans="3:9" ht="12.75">
      <c r="C10059" s="103"/>
      <c r="H10059" s="105"/>
      <c r="I10059" s="105"/>
    </row>
    <row r="10060" spans="3:10" ht="12.75">
      <c r="C10060" s="103"/>
      <c r="H10060" s="105"/>
      <c r="I10060" s="105"/>
      <c r="J10060" s="105"/>
    </row>
    <row r="10061" spans="3:10" ht="12.75">
      <c r="C10061" s="103"/>
      <c r="H10061" s="105"/>
      <c r="I10061" s="105"/>
      <c r="J10061" s="105"/>
    </row>
    <row r="10062" ht="12.75">
      <c r="C10062" s="103"/>
    </row>
    <row r="10063" ht="12.75">
      <c r="C10063" s="103"/>
    </row>
    <row r="10064" ht="12.75">
      <c r="C10064" s="103"/>
    </row>
    <row r="10065" ht="12.75">
      <c r="C10065" s="103"/>
    </row>
    <row r="10066" ht="12.75">
      <c r="C10066" s="103"/>
    </row>
    <row r="10067" ht="12.75">
      <c r="C10067" s="103"/>
    </row>
    <row r="10068" ht="12.75">
      <c r="C10068" s="103"/>
    </row>
    <row r="10069" ht="12.75">
      <c r="C10069" s="103"/>
    </row>
    <row r="10070" ht="12.75">
      <c r="C10070" s="103"/>
    </row>
    <row r="10071" ht="12.75">
      <c r="C10071" s="103"/>
    </row>
    <row r="10072" ht="12.75">
      <c r="C10072" s="103"/>
    </row>
    <row r="10073" ht="12.75">
      <c r="C10073" s="103"/>
    </row>
    <row r="10074" spans="3:6" ht="12.75">
      <c r="C10074" s="103"/>
      <c r="E10074" s="105"/>
      <c r="F10074" s="105"/>
    </row>
    <row r="10075" spans="3:6" ht="12.75">
      <c r="C10075" s="103"/>
      <c r="E10075" s="105"/>
      <c r="F10075" s="105"/>
    </row>
    <row r="10076" spans="3:6" ht="12.75">
      <c r="C10076" s="103"/>
      <c r="E10076" s="105"/>
      <c r="F10076" s="105"/>
    </row>
    <row r="10077" spans="3:6" ht="12.75">
      <c r="C10077" s="103"/>
      <c r="E10077" s="105"/>
      <c r="F10077" s="105"/>
    </row>
    <row r="10078" spans="3:6" ht="12.75">
      <c r="C10078" s="103"/>
      <c r="E10078" s="105"/>
      <c r="F10078" s="105"/>
    </row>
    <row r="10079" spans="3:6" ht="12.75">
      <c r="C10079" s="103"/>
      <c r="E10079" s="105"/>
      <c r="F10079" s="105"/>
    </row>
    <row r="10080" ht="12.75">
      <c r="C10080" s="103"/>
    </row>
    <row r="10081" spans="3:15" ht="12.75">
      <c r="C10081" s="103"/>
      <c r="H10081" s="105"/>
      <c r="I10081" s="105"/>
      <c r="M10081" s="105"/>
      <c r="N10081" s="105"/>
      <c r="O10081" s="105"/>
    </row>
    <row r="10082" spans="3:15" ht="12.75">
      <c r="C10082" s="103"/>
      <c r="G10082" s="105"/>
      <c r="H10082" s="105"/>
      <c r="I10082" s="105"/>
      <c r="L10082" s="105"/>
      <c r="M10082" s="105"/>
      <c r="N10082" s="105"/>
      <c r="O10082" s="105"/>
    </row>
    <row r="10083" spans="3:15" ht="12.75">
      <c r="C10083" s="103"/>
      <c r="G10083" s="105"/>
      <c r="H10083" s="105"/>
      <c r="I10083" s="105"/>
      <c r="L10083" s="105"/>
      <c r="M10083" s="105"/>
      <c r="N10083" s="105"/>
      <c r="O10083" s="105"/>
    </row>
    <row r="10084" spans="3:15" ht="12.75">
      <c r="C10084" s="103"/>
      <c r="H10084" s="105"/>
      <c r="I10084" s="105"/>
      <c r="M10084" s="105"/>
      <c r="N10084" s="105"/>
      <c r="O10084" s="105"/>
    </row>
    <row r="10085" spans="3:15" ht="12.75">
      <c r="C10085" s="103"/>
      <c r="I10085" s="105"/>
      <c r="N10085" s="105"/>
      <c r="O10085" s="105"/>
    </row>
    <row r="10086" spans="3:15" ht="12.75">
      <c r="C10086" s="103"/>
      <c r="G10086" s="105"/>
      <c r="H10086" s="105"/>
      <c r="I10086" s="105"/>
      <c r="L10086" s="105"/>
      <c r="M10086" s="105"/>
      <c r="N10086" s="105"/>
      <c r="O10086" s="105"/>
    </row>
    <row r="10087" ht="12.75">
      <c r="C10087" s="103"/>
    </row>
    <row r="10088" spans="3:15" ht="12.75">
      <c r="C10088" s="103"/>
      <c r="H10088" s="105"/>
      <c r="I10088" s="105"/>
      <c r="M10088" s="105"/>
      <c r="N10088" s="105"/>
      <c r="O10088" s="105"/>
    </row>
    <row r="10089" spans="3:15" ht="12.75">
      <c r="C10089" s="103"/>
      <c r="F10089" s="105"/>
      <c r="G10089" s="105"/>
      <c r="H10089" s="105"/>
      <c r="I10089" s="105"/>
      <c r="K10089" s="105"/>
      <c r="L10089" s="105"/>
      <c r="M10089" s="105"/>
      <c r="N10089" s="105"/>
      <c r="O10089" s="105"/>
    </row>
    <row r="10090" spans="3:15" ht="12.75">
      <c r="C10090" s="103"/>
      <c r="E10090" s="105"/>
      <c r="F10090" s="105"/>
      <c r="G10090" s="105"/>
      <c r="H10090" s="105"/>
      <c r="I10090" s="105"/>
      <c r="J10090" s="105"/>
      <c r="K10090" s="105"/>
      <c r="L10090" s="105"/>
      <c r="M10090" s="105"/>
      <c r="N10090" s="105"/>
      <c r="O10090" s="105"/>
    </row>
    <row r="10091" spans="3:15" ht="12.75">
      <c r="C10091" s="103"/>
      <c r="F10091" s="105"/>
      <c r="G10091" s="105"/>
      <c r="H10091" s="105"/>
      <c r="I10091" s="105"/>
      <c r="K10091" s="105"/>
      <c r="L10091" s="105"/>
      <c r="M10091" s="105"/>
      <c r="N10091" s="105"/>
      <c r="O10091" s="105"/>
    </row>
    <row r="10092" spans="3:15" ht="12.75">
      <c r="C10092" s="103"/>
      <c r="G10092" s="105"/>
      <c r="I10092" s="105"/>
      <c r="L10092" s="105"/>
      <c r="M10092" s="105"/>
      <c r="N10092" s="105"/>
      <c r="O10092" s="105"/>
    </row>
    <row r="10093" spans="3:15" ht="12.75">
      <c r="C10093" s="103"/>
      <c r="E10093" s="105"/>
      <c r="F10093" s="105"/>
      <c r="G10093" s="105"/>
      <c r="H10093" s="105"/>
      <c r="I10093" s="105"/>
      <c r="J10093" s="105"/>
      <c r="K10093" s="105"/>
      <c r="L10093" s="105"/>
      <c r="M10093" s="105"/>
      <c r="N10093" s="105"/>
      <c r="O10093" s="105"/>
    </row>
    <row r="10094" ht="12.75">
      <c r="C10094" s="103"/>
    </row>
    <row r="10095" spans="3:10" ht="12.75">
      <c r="C10095" s="103"/>
      <c r="H10095" s="105"/>
      <c r="I10095" s="105"/>
      <c r="J10095" s="105"/>
    </row>
    <row r="10096" ht="12.75">
      <c r="C10096" s="103"/>
    </row>
    <row r="10097" spans="3:10" ht="12.75">
      <c r="C10097" s="103"/>
      <c r="H10097" s="105"/>
      <c r="I10097" s="105"/>
      <c r="J10097" s="105"/>
    </row>
    <row r="10098" spans="3:10" ht="12.75">
      <c r="C10098" s="103"/>
      <c r="H10098" s="105"/>
      <c r="I10098" s="105"/>
      <c r="J10098" s="105"/>
    </row>
    <row r="10099" spans="3:10" ht="12.75">
      <c r="C10099" s="103"/>
      <c r="H10099" s="105"/>
      <c r="I10099" s="105"/>
      <c r="J10099" s="105"/>
    </row>
    <row r="10100" ht="12.75">
      <c r="C10100" s="103"/>
    </row>
    <row r="10101" ht="12.75">
      <c r="C10101" s="103"/>
    </row>
    <row r="10102" ht="12.75">
      <c r="C10102" s="103"/>
    </row>
    <row r="10103" ht="12.75">
      <c r="C10103" s="103"/>
    </row>
    <row r="10104" ht="12.75">
      <c r="C10104" s="103"/>
    </row>
    <row r="10105" ht="12.75">
      <c r="C10105" s="103"/>
    </row>
    <row r="10106" ht="12.75">
      <c r="C10106" s="103"/>
    </row>
    <row r="10107" ht="12.75">
      <c r="C10107" s="103"/>
    </row>
    <row r="10108" ht="12.75">
      <c r="C10108" s="103"/>
    </row>
    <row r="10109" ht="12.75">
      <c r="C10109" s="103"/>
    </row>
    <row r="10110" ht="12.75">
      <c r="C10110" s="103"/>
    </row>
    <row r="10111" ht="12.75">
      <c r="C10111" s="103"/>
    </row>
    <row r="10112" spans="3:6" ht="12.75">
      <c r="C10112" s="103"/>
      <c r="E10112" s="105"/>
      <c r="F10112" s="105"/>
    </row>
    <row r="10113" spans="3:6" ht="12.75">
      <c r="C10113" s="103"/>
      <c r="E10113" s="105"/>
      <c r="F10113" s="105"/>
    </row>
    <row r="10114" spans="3:6" ht="12.75">
      <c r="C10114" s="103"/>
      <c r="E10114" s="105"/>
      <c r="F10114" s="105"/>
    </row>
    <row r="10115" spans="3:6" ht="12.75">
      <c r="C10115" s="103"/>
      <c r="E10115" s="105"/>
      <c r="F10115" s="105"/>
    </row>
    <row r="10116" spans="3:6" ht="12.75">
      <c r="C10116" s="103"/>
      <c r="E10116" s="105"/>
      <c r="F10116" s="105"/>
    </row>
    <row r="10117" spans="3:6" ht="12.75">
      <c r="C10117" s="103"/>
      <c r="E10117" s="105"/>
      <c r="F10117" s="105"/>
    </row>
    <row r="10118" ht="12.75">
      <c r="C10118" s="103"/>
    </row>
    <row r="10119" spans="3:15" ht="12.75">
      <c r="C10119" s="103"/>
      <c r="H10119" s="105"/>
      <c r="I10119" s="105"/>
      <c r="M10119" s="105"/>
      <c r="N10119" s="105"/>
      <c r="O10119" s="105"/>
    </row>
    <row r="10120" spans="3:15" ht="12.75">
      <c r="C10120" s="103"/>
      <c r="H10120" s="105"/>
      <c r="I10120" s="105"/>
      <c r="M10120" s="105"/>
      <c r="N10120" s="105"/>
      <c r="O10120" s="105"/>
    </row>
    <row r="10121" spans="3:15" ht="12.75">
      <c r="C10121" s="103"/>
      <c r="H10121" s="105"/>
      <c r="I10121" s="105"/>
      <c r="M10121" s="105"/>
      <c r="N10121" s="105"/>
      <c r="O10121" s="105"/>
    </row>
    <row r="10122" spans="3:15" ht="12.75">
      <c r="C10122" s="103"/>
      <c r="H10122" s="105"/>
      <c r="I10122" s="105"/>
      <c r="M10122" s="105"/>
      <c r="N10122" s="105"/>
      <c r="O10122" s="105"/>
    </row>
    <row r="10123" spans="3:15" ht="12.75">
      <c r="C10123" s="103"/>
      <c r="H10123" s="105"/>
      <c r="I10123" s="105"/>
      <c r="M10123" s="105"/>
      <c r="N10123" s="105"/>
      <c r="O10123" s="105"/>
    </row>
    <row r="10124" spans="3:15" ht="12.75">
      <c r="C10124" s="103"/>
      <c r="H10124" s="105"/>
      <c r="I10124" s="105"/>
      <c r="M10124" s="105"/>
      <c r="N10124" s="105"/>
      <c r="O10124" s="105"/>
    </row>
    <row r="10125" ht="12.75">
      <c r="C10125" s="103"/>
    </row>
    <row r="10126" spans="3:15" ht="12.75">
      <c r="C10126" s="103"/>
      <c r="H10126" s="105"/>
      <c r="I10126" s="105"/>
      <c r="M10126" s="105"/>
      <c r="N10126" s="105"/>
      <c r="O10126" s="105"/>
    </row>
    <row r="10127" spans="3:15" ht="12.75">
      <c r="C10127" s="103"/>
      <c r="G10127" s="105"/>
      <c r="H10127" s="105"/>
      <c r="I10127" s="105"/>
      <c r="L10127" s="105"/>
      <c r="M10127" s="105"/>
      <c r="N10127" s="105"/>
      <c r="O10127" s="105"/>
    </row>
    <row r="10128" spans="3:15" ht="12.75">
      <c r="C10128" s="103"/>
      <c r="F10128" s="105"/>
      <c r="G10128" s="105"/>
      <c r="H10128" s="105"/>
      <c r="I10128" s="105"/>
      <c r="K10128" s="105"/>
      <c r="L10128" s="105"/>
      <c r="M10128" s="105"/>
      <c r="N10128" s="105"/>
      <c r="O10128" s="105"/>
    </row>
    <row r="10129" spans="3:15" ht="12.75">
      <c r="C10129" s="103"/>
      <c r="F10129" s="105"/>
      <c r="G10129" s="105"/>
      <c r="H10129" s="105"/>
      <c r="I10129" s="105"/>
      <c r="K10129" s="105"/>
      <c r="L10129" s="105"/>
      <c r="M10129" s="105"/>
      <c r="N10129" s="105"/>
      <c r="O10129" s="105"/>
    </row>
    <row r="10130" spans="3:15" ht="12.75">
      <c r="C10130" s="103"/>
      <c r="F10130" s="105"/>
      <c r="G10130" s="105"/>
      <c r="H10130" s="105"/>
      <c r="I10130" s="105"/>
      <c r="K10130" s="105"/>
      <c r="L10130" s="105"/>
      <c r="M10130" s="105"/>
      <c r="N10130" s="105"/>
      <c r="O10130" s="105"/>
    </row>
    <row r="10131" spans="3:15" ht="12.75">
      <c r="C10131" s="103"/>
      <c r="E10131" s="105"/>
      <c r="F10131" s="105"/>
      <c r="G10131" s="105"/>
      <c r="H10131" s="105"/>
      <c r="I10131" s="105"/>
      <c r="J10131" s="105"/>
      <c r="K10131" s="105"/>
      <c r="L10131" s="105"/>
      <c r="M10131" s="105"/>
      <c r="N10131" s="105"/>
      <c r="O10131" s="105"/>
    </row>
    <row r="10132" ht="12.75">
      <c r="C10132" s="103"/>
    </row>
    <row r="10133" spans="3:10" ht="12.75">
      <c r="C10133" s="103"/>
      <c r="H10133" s="105"/>
      <c r="I10133" s="105"/>
      <c r="J10133" s="105"/>
    </row>
    <row r="10134" ht="12.75">
      <c r="C10134" s="103"/>
    </row>
    <row r="10135" spans="3:10" ht="12.75">
      <c r="C10135" s="103"/>
      <c r="H10135" s="105"/>
      <c r="I10135" s="105"/>
      <c r="J10135" s="105"/>
    </row>
    <row r="10136" spans="3:10" ht="12.75">
      <c r="C10136" s="103"/>
      <c r="H10136" s="105"/>
      <c r="I10136" s="105"/>
      <c r="J10136" s="105"/>
    </row>
    <row r="10137" spans="3:10" ht="12.75">
      <c r="C10137" s="103"/>
      <c r="H10137" s="105"/>
      <c r="I10137" s="105"/>
      <c r="J10137" s="105"/>
    </row>
    <row r="10138" ht="12.75">
      <c r="C10138" s="103"/>
    </row>
    <row r="10139" ht="12.75">
      <c r="C10139" s="103"/>
    </row>
    <row r="10140" ht="12.75">
      <c r="C10140" s="103"/>
    </row>
    <row r="10141" ht="12.75">
      <c r="C10141" s="103"/>
    </row>
    <row r="10142" ht="12.75">
      <c r="C10142" s="103"/>
    </row>
    <row r="10143" ht="12.75">
      <c r="C10143" s="103"/>
    </row>
    <row r="10144" ht="12.75">
      <c r="C10144" s="103"/>
    </row>
    <row r="10145" ht="12.75">
      <c r="C10145" s="103"/>
    </row>
    <row r="10146" ht="12.75">
      <c r="C10146" s="103"/>
    </row>
    <row r="10147" ht="12.75">
      <c r="C10147" s="103"/>
    </row>
    <row r="10148" ht="12.75">
      <c r="C10148" s="103"/>
    </row>
    <row r="10149" ht="12.75">
      <c r="C10149" s="103"/>
    </row>
    <row r="10150" spans="3:6" ht="12.75">
      <c r="C10150" s="103"/>
      <c r="E10150" s="105"/>
      <c r="F10150" s="105"/>
    </row>
    <row r="10151" spans="3:6" ht="12.75">
      <c r="C10151" s="103"/>
      <c r="E10151" s="105"/>
      <c r="F10151" s="105"/>
    </row>
    <row r="10152" spans="3:6" ht="12.75">
      <c r="C10152" s="103"/>
      <c r="E10152" s="105"/>
      <c r="F10152" s="105"/>
    </row>
    <row r="10153" spans="3:6" ht="12.75">
      <c r="C10153" s="103"/>
      <c r="E10153" s="105"/>
      <c r="F10153" s="105"/>
    </row>
    <row r="10154" spans="3:6" ht="12.75">
      <c r="C10154" s="103"/>
      <c r="E10154" s="105"/>
      <c r="F10154" s="105"/>
    </row>
    <row r="10155" spans="3:6" ht="12.75">
      <c r="C10155" s="103"/>
      <c r="E10155" s="105"/>
      <c r="F10155" s="105"/>
    </row>
    <row r="10156" ht="12.75">
      <c r="C10156" s="103"/>
    </row>
    <row r="10157" spans="3:15" ht="12.75">
      <c r="C10157" s="103"/>
      <c r="H10157" s="105"/>
      <c r="I10157" s="105"/>
      <c r="M10157" s="105"/>
      <c r="N10157" s="105"/>
      <c r="O10157" s="105"/>
    </row>
    <row r="10158" spans="3:15" ht="12.75">
      <c r="C10158" s="103"/>
      <c r="I10158" s="105"/>
      <c r="N10158" s="105"/>
      <c r="O10158" s="105"/>
    </row>
    <row r="10159" spans="3:15" ht="12.75">
      <c r="C10159" s="103"/>
      <c r="I10159" s="105"/>
      <c r="N10159" s="105"/>
      <c r="O10159" s="105"/>
    </row>
    <row r="10160" spans="3:15" ht="12.75">
      <c r="C10160" s="103"/>
      <c r="H10160" s="105"/>
      <c r="I10160" s="105"/>
      <c r="M10160" s="105"/>
      <c r="N10160" s="105"/>
      <c r="O10160" s="105"/>
    </row>
    <row r="10161" spans="3:15" ht="12.75">
      <c r="C10161" s="103"/>
      <c r="H10161" s="105"/>
      <c r="I10161" s="105"/>
      <c r="N10161" s="105"/>
      <c r="O10161" s="105"/>
    </row>
    <row r="10162" spans="3:15" ht="12.75">
      <c r="C10162" s="103"/>
      <c r="H10162" s="105"/>
      <c r="I10162" s="105"/>
      <c r="M10162" s="105"/>
      <c r="N10162" s="105"/>
      <c r="O10162" s="105"/>
    </row>
    <row r="10163" ht="12.75">
      <c r="C10163" s="103"/>
    </row>
    <row r="10164" spans="3:15" ht="12.75">
      <c r="C10164" s="103"/>
      <c r="H10164" s="105"/>
      <c r="I10164" s="105"/>
      <c r="M10164" s="105"/>
      <c r="N10164" s="105"/>
      <c r="O10164" s="105"/>
    </row>
    <row r="10165" spans="3:15" ht="12.75">
      <c r="C10165" s="103"/>
      <c r="G10165" s="105"/>
      <c r="H10165" s="105"/>
      <c r="I10165" s="105"/>
      <c r="L10165" s="105"/>
      <c r="M10165" s="105"/>
      <c r="N10165" s="105"/>
      <c r="O10165" s="105"/>
    </row>
    <row r="10166" spans="3:15" ht="12.75">
      <c r="C10166" s="103"/>
      <c r="G10166" s="105"/>
      <c r="I10166" s="105"/>
      <c r="K10166" s="105"/>
      <c r="L10166" s="105"/>
      <c r="M10166" s="105"/>
      <c r="N10166" s="105"/>
      <c r="O10166" s="105"/>
    </row>
    <row r="10167" spans="3:15" ht="12.75">
      <c r="C10167" s="103"/>
      <c r="F10167" s="105"/>
      <c r="G10167" s="105"/>
      <c r="H10167" s="105"/>
      <c r="I10167" s="105"/>
      <c r="K10167" s="105"/>
      <c r="L10167" s="105"/>
      <c r="M10167" s="105"/>
      <c r="N10167" s="105"/>
      <c r="O10167" s="105"/>
    </row>
    <row r="10168" spans="3:15" ht="12.75">
      <c r="C10168" s="103"/>
      <c r="F10168" s="105"/>
      <c r="G10168" s="105"/>
      <c r="H10168" s="105"/>
      <c r="I10168" s="105"/>
      <c r="L10168" s="105"/>
      <c r="N10168" s="105"/>
      <c r="O10168" s="105"/>
    </row>
    <row r="10169" spans="3:15" ht="12.75">
      <c r="C10169" s="103"/>
      <c r="F10169" s="105"/>
      <c r="G10169" s="105"/>
      <c r="H10169" s="105"/>
      <c r="I10169" s="105"/>
      <c r="K10169" s="105"/>
      <c r="L10169" s="105"/>
      <c r="M10169" s="105"/>
      <c r="N10169" s="105"/>
      <c r="O10169" s="105"/>
    </row>
    <row r="10170" ht="12.75">
      <c r="C10170" s="103"/>
    </row>
    <row r="10171" spans="3:10" ht="12.75">
      <c r="C10171" s="103"/>
      <c r="H10171" s="105"/>
      <c r="I10171" s="105"/>
      <c r="J10171" s="105"/>
    </row>
    <row r="10172" ht="12.75">
      <c r="C10172" s="103"/>
    </row>
    <row r="10173" spans="3:9" ht="12.75">
      <c r="C10173" s="103"/>
      <c r="H10173" s="105"/>
      <c r="I10173" s="105"/>
    </row>
    <row r="10174" spans="3:10" ht="12.75">
      <c r="C10174" s="103"/>
      <c r="H10174" s="105"/>
      <c r="I10174" s="105"/>
      <c r="J10174" s="105"/>
    </row>
    <row r="10175" spans="3:10" ht="12.75">
      <c r="C10175" s="103"/>
      <c r="H10175" s="105"/>
      <c r="I10175" s="105"/>
      <c r="J10175" s="105"/>
    </row>
    <row r="10176" ht="12.75">
      <c r="C10176" s="103"/>
    </row>
    <row r="10177" ht="12.75">
      <c r="C10177" s="103"/>
    </row>
    <row r="10178" ht="12.75">
      <c r="C10178" s="103"/>
    </row>
    <row r="10179" ht="12.75">
      <c r="C10179" s="103"/>
    </row>
    <row r="10180" ht="12.75">
      <c r="C10180" s="103"/>
    </row>
    <row r="10181" ht="12.75">
      <c r="C10181" s="103"/>
    </row>
    <row r="10182" ht="12.75">
      <c r="C10182" s="103"/>
    </row>
    <row r="10183" ht="12.75">
      <c r="C10183" s="103"/>
    </row>
    <row r="10184" ht="12.75">
      <c r="C10184" s="103"/>
    </row>
    <row r="10185" ht="12.75">
      <c r="C10185" s="103"/>
    </row>
    <row r="10186" ht="12.75">
      <c r="C10186" s="103"/>
    </row>
    <row r="10187" ht="12.75">
      <c r="C10187" s="103"/>
    </row>
    <row r="10188" ht="12.75">
      <c r="C10188" s="103"/>
    </row>
    <row r="10189" spans="3:6" ht="12.75">
      <c r="C10189" s="103"/>
      <c r="E10189" s="105"/>
      <c r="F10189" s="105"/>
    </row>
    <row r="10190" spans="3:5" ht="12.75">
      <c r="C10190" s="103"/>
      <c r="E10190" s="105"/>
    </row>
    <row r="10191" spans="3:5" ht="12.75">
      <c r="C10191" s="103"/>
      <c r="E10191" s="105"/>
    </row>
    <row r="10192" spans="3:6" ht="12.75">
      <c r="C10192" s="103"/>
      <c r="E10192" s="105"/>
      <c r="F10192" s="105"/>
    </row>
    <row r="10193" spans="3:6" ht="12.75">
      <c r="C10193" s="103"/>
      <c r="E10193" s="105"/>
      <c r="F10193" s="105"/>
    </row>
    <row r="10194" ht="12.75">
      <c r="C10194" s="103"/>
    </row>
    <row r="10195" ht="12.75">
      <c r="C10195" s="103"/>
    </row>
    <row r="10196" spans="3:12" ht="12.75">
      <c r="C10196" s="103"/>
      <c r="G10196" s="105"/>
      <c r="L10196" s="105"/>
    </row>
    <row r="10197" ht="12.75">
      <c r="C10197" s="103"/>
    </row>
    <row r="10198" ht="12.75">
      <c r="C10198" s="103"/>
    </row>
    <row r="10199" spans="3:15" ht="12.75">
      <c r="C10199" s="103"/>
      <c r="I10199" s="105"/>
      <c r="N10199" s="105"/>
      <c r="O10199" s="105"/>
    </row>
    <row r="10200" spans="3:15" ht="12.75">
      <c r="C10200" s="103"/>
      <c r="G10200" s="105"/>
      <c r="I10200" s="105"/>
      <c r="L10200" s="105"/>
      <c r="N10200" s="105"/>
      <c r="O10200" s="105"/>
    </row>
    <row r="10201" ht="12.75">
      <c r="C10201" s="103"/>
    </row>
    <row r="10202" ht="12.75">
      <c r="C10202" s="103"/>
    </row>
    <row r="10203" spans="3:14" ht="12.75">
      <c r="C10203" s="103"/>
      <c r="F10203" s="105"/>
      <c r="G10203" s="105"/>
      <c r="H10203" s="105"/>
      <c r="K10203" s="105"/>
      <c r="L10203" s="105"/>
      <c r="M10203" s="105"/>
      <c r="N10203" s="105"/>
    </row>
    <row r="10204" ht="12.75">
      <c r="C10204" s="103"/>
    </row>
    <row r="10205" ht="12.75">
      <c r="C10205" s="103"/>
    </row>
    <row r="10206" spans="3:15" ht="12.75">
      <c r="C10206" s="103"/>
      <c r="F10206" s="105"/>
      <c r="G10206" s="105"/>
      <c r="H10206" s="105"/>
      <c r="I10206" s="105"/>
      <c r="K10206" s="105"/>
      <c r="L10206" s="105"/>
      <c r="M10206" s="105"/>
      <c r="N10206" s="105"/>
      <c r="O10206" s="105"/>
    </row>
    <row r="10207" spans="3:15" ht="12.75">
      <c r="C10207" s="103"/>
      <c r="F10207" s="105"/>
      <c r="G10207" s="105"/>
      <c r="H10207" s="105"/>
      <c r="I10207" s="105"/>
      <c r="K10207" s="105"/>
      <c r="L10207" s="105"/>
      <c r="M10207" s="105"/>
      <c r="N10207" s="105"/>
      <c r="O10207" s="105"/>
    </row>
    <row r="10208" ht="12.75">
      <c r="C10208" s="103"/>
    </row>
    <row r="10209" spans="3:10" ht="12.75">
      <c r="C10209" s="103"/>
      <c r="H10209" s="105"/>
      <c r="I10209" s="105"/>
      <c r="J10209" s="105"/>
    </row>
    <row r="10210" ht="12.75">
      <c r="C10210" s="103"/>
    </row>
    <row r="10211" spans="3:9" ht="12.75">
      <c r="C10211" s="103"/>
      <c r="H10211" s="105"/>
      <c r="I10211" s="105"/>
    </row>
    <row r="10212" spans="3:10" ht="12.75">
      <c r="C10212" s="103"/>
      <c r="H10212" s="105"/>
      <c r="I10212" s="105"/>
      <c r="J10212" s="105"/>
    </row>
    <row r="10213" spans="3:10" ht="12.75">
      <c r="C10213" s="103"/>
      <c r="H10213" s="105"/>
      <c r="I10213" s="105"/>
      <c r="J10213" s="105"/>
    </row>
    <row r="10214" ht="12.75">
      <c r="C10214" s="103"/>
    </row>
    <row r="10215" ht="12.75">
      <c r="C10215" s="103"/>
    </row>
    <row r="10216" ht="12.75">
      <c r="C10216" s="103"/>
    </row>
    <row r="10217" ht="12.75">
      <c r="C10217" s="103"/>
    </row>
    <row r="10218" ht="12.75">
      <c r="C10218" s="103"/>
    </row>
    <row r="10219" ht="12.75">
      <c r="C10219" s="103"/>
    </row>
    <row r="10220" ht="12.75">
      <c r="C10220" s="103"/>
    </row>
    <row r="10221" ht="12.75">
      <c r="C10221" s="103"/>
    </row>
    <row r="10222" ht="12.75">
      <c r="C10222" s="103"/>
    </row>
    <row r="10223" ht="12.75">
      <c r="C10223" s="103"/>
    </row>
    <row r="10224" ht="12.75">
      <c r="C10224" s="103"/>
    </row>
    <row r="10225" ht="12.75">
      <c r="C10225" s="103"/>
    </row>
    <row r="10226" spans="3:6" ht="12.75">
      <c r="C10226" s="103"/>
      <c r="E10226" s="105"/>
      <c r="F10226" s="105"/>
    </row>
    <row r="10227" spans="3:6" ht="12.75">
      <c r="C10227" s="103"/>
      <c r="E10227" s="105"/>
      <c r="F10227" s="105"/>
    </row>
    <row r="10228" spans="3:6" ht="12.75">
      <c r="C10228" s="103"/>
      <c r="E10228" s="105"/>
      <c r="F10228" s="105"/>
    </row>
    <row r="10229" spans="3:6" ht="12.75">
      <c r="C10229" s="103"/>
      <c r="E10229" s="105"/>
      <c r="F10229" s="105"/>
    </row>
    <row r="10230" spans="3:6" ht="12.75">
      <c r="C10230" s="103"/>
      <c r="E10230" s="105"/>
      <c r="F10230" s="105"/>
    </row>
    <row r="10231" spans="3:6" ht="12.75">
      <c r="C10231" s="103"/>
      <c r="E10231" s="105"/>
      <c r="F10231" s="105"/>
    </row>
    <row r="10232" ht="12.75">
      <c r="C10232" s="103"/>
    </row>
    <row r="10233" spans="3:15" ht="12.75">
      <c r="C10233" s="103"/>
      <c r="G10233" s="105"/>
      <c r="H10233" s="105"/>
      <c r="I10233" s="105"/>
      <c r="L10233" s="105"/>
      <c r="M10233" s="105"/>
      <c r="N10233" s="105"/>
      <c r="O10233" s="105"/>
    </row>
    <row r="10234" spans="3:15" ht="12.75">
      <c r="C10234" s="103"/>
      <c r="G10234" s="105"/>
      <c r="H10234" s="105"/>
      <c r="I10234" s="105"/>
      <c r="L10234" s="105"/>
      <c r="M10234" s="105"/>
      <c r="N10234" s="105"/>
      <c r="O10234" s="105"/>
    </row>
    <row r="10235" spans="3:15" ht="12.75">
      <c r="C10235" s="103"/>
      <c r="E10235" s="105"/>
      <c r="G10235" s="105"/>
      <c r="H10235" s="105"/>
      <c r="I10235" s="105"/>
      <c r="J10235" s="105"/>
      <c r="L10235" s="105"/>
      <c r="M10235" s="105"/>
      <c r="N10235" s="105"/>
      <c r="O10235" s="105"/>
    </row>
    <row r="10236" spans="3:15" ht="12.75">
      <c r="C10236" s="103"/>
      <c r="G10236" s="105"/>
      <c r="H10236" s="105"/>
      <c r="I10236" s="105"/>
      <c r="L10236" s="105"/>
      <c r="M10236" s="105"/>
      <c r="N10236" s="105"/>
      <c r="O10236" s="105"/>
    </row>
    <row r="10237" spans="3:15" ht="12.75">
      <c r="C10237" s="103"/>
      <c r="G10237" s="105"/>
      <c r="H10237" s="105"/>
      <c r="I10237" s="105"/>
      <c r="L10237" s="105"/>
      <c r="M10237" s="105"/>
      <c r="N10237" s="105"/>
      <c r="O10237" s="105"/>
    </row>
    <row r="10238" spans="3:15" ht="12.75">
      <c r="C10238" s="103"/>
      <c r="E10238" s="105"/>
      <c r="G10238" s="105"/>
      <c r="H10238" s="105"/>
      <c r="I10238" s="105"/>
      <c r="J10238" s="105"/>
      <c r="L10238" s="105"/>
      <c r="M10238" s="105"/>
      <c r="N10238" s="105"/>
      <c r="O10238" s="105"/>
    </row>
    <row r="10239" ht="12.75">
      <c r="C10239" s="103"/>
    </row>
    <row r="10240" spans="3:15" ht="12.75">
      <c r="C10240" s="103"/>
      <c r="G10240" s="105"/>
      <c r="H10240" s="105"/>
      <c r="I10240" s="105"/>
      <c r="L10240" s="105"/>
      <c r="M10240" s="105"/>
      <c r="N10240" s="105"/>
      <c r="O10240" s="105"/>
    </row>
    <row r="10241" spans="3:15" ht="12.75">
      <c r="C10241" s="103"/>
      <c r="F10241" s="105"/>
      <c r="G10241" s="105"/>
      <c r="H10241" s="105"/>
      <c r="I10241" s="105"/>
      <c r="K10241" s="105"/>
      <c r="L10241" s="105"/>
      <c r="M10241" s="105"/>
      <c r="N10241" s="105"/>
      <c r="O10241" s="105"/>
    </row>
    <row r="10242" spans="3:15" ht="12.75">
      <c r="C10242" s="103"/>
      <c r="E10242" s="105"/>
      <c r="F10242" s="105"/>
      <c r="G10242" s="105"/>
      <c r="H10242" s="105"/>
      <c r="I10242" s="105"/>
      <c r="J10242" s="105"/>
      <c r="K10242" s="105"/>
      <c r="L10242" s="105"/>
      <c r="M10242" s="105"/>
      <c r="N10242" s="105"/>
      <c r="O10242" s="105"/>
    </row>
    <row r="10243" spans="3:15" ht="12.75">
      <c r="C10243" s="103"/>
      <c r="E10243" s="105"/>
      <c r="F10243" s="105"/>
      <c r="G10243" s="105"/>
      <c r="H10243" s="105"/>
      <c r="I10243" s="105"/>
      <c r="J10243" s="105"/>
      <c r="K10243" s="105"/>
      <c r="L10243" s="105"/>
      <c r="M10243" s="105"/>
      <c r="N10243" s="105"/>
      <c r="O10243" s="105"/>
    </row>
    <row r="10244" spans="3:15" ht="12.75">
      <c r="C10244" s="103"/>
      <c r="E10244" s="105"/>
      <c r="F10244" s="105"/>
      <c r="G10244" s="105"/>
      <c r="H10244" s="105"/>
      <c r="I10244" s="105"/>
      <c r="J10244" s="105"/>
      <c r="K10244" s="105"/>
      <c r="L10244" s="105"/>
      <c r="M10244" s="105"/>
      <c r="N10244" s="105"/>
      <c r="O10244" s="105"/>
    </row>
    <row r="10245" spans="3:15" ht="12.75">
      <c r="C10245" s="103"/>
      <c r="E10245" s="105"/>
      <c r="F10245" s="105"/>
      <c r="G10245" s="105"/>
      <c r="H10245" s="105"/>
      <c r="I10245" s="105"/>
      <c r="J10245" s="105"/>
      <c r="K10245" s="105"/>
      <c r="L10245" s="105"/>
      <c r="M10245" s="105"/>
      <c r="N10245" s="105"/>
      <c r="O10245" s="105"/>
    </row>
    <row r="10246" ht="12.75">
      <c r="C10246" s="103"/>
    </row>
    <row r="10247" spans="3:10" ht="12.75">
      <c r="C10247" s="103"/>
      <c r="H10247" s="105"/>
      <c r="I10247" s="105"/>
      <c r="J10247" s="105"/>
    </row>
    <row r="10248" ht="12.75">
      <c r="C10248" s="103"/>
    </row>
    <row r="10249" spans="3:10" ht="12.75">
      <c r="C10249" s="103"/>
      <c r="H10249" s="105"/>
      <c r="I10249" s="105"/>
      <c r="J10249" s="105"/>
    </row>
    <row r="10250" spans="3:10" ht="12.75">
      <c r="C10250" s="103"/>
      <c r="H10250" s="105"/>
      <c r="I10250" s="105"/>
      <c r="J10250" s="105"/>
    </row>
    <row r="10251" spans="3:10" ht="12.75">
      <c r="C10251" s="103"/>
      <c r="H10251" s="105"/>
      <c r="I10251" s="105"/>
      <c r="J10251" s="105"/>
    </row>
    <row r="10252" ht="12.75">
      <c r="C10252" s="103"/>
    </row>
    <row r="10253" ht="12.75">
      <c r="C10253" s="103"/>
    </row>
    <row r="10254" ht="12.75">
      <c r="C10254" s="103"/>
    </row>
    <row r="10255" ht="12.75">
      <c r="C10255" s="103"/>
    </row>
    <row r="10256" ht="12.75">
      <c r="C10256" s="103"/>
    </row>
    <row r="10257" ht="12.75">
      <c r="C10257" s="103"/>
    </row>
    <row r="10258" ht="12.75">
      <c r="C10258" s="103"/>
    </row>
    <row r="10259" ht="12.75">
      <c r="C10259" s="103"/>
    </row>
    <row r="10260" ht="12.75">
      <c r="C10260" s="103"/>
    </row>
    <row r="10261" ht="12.75">
      <c r="C10261" s="103"/>
    </row>
    <row r="10262" ht="12.75">
      <c r="C10262" s="103"/>
    </row>
    <row r="10263" ht="12.75">
      <c r="C10263" s="103"/>
    </row>
    <row r="10264" spans="3:6" ht="12.75">
      <c r="C10264" s="103"/>
      <c r="E10264" s="105"/>
      <c r="F10264" s="105"/>
    </row>
    <row r="10265" spans="3:6" ht="12.75">
      <c r="C10265" s="103"/>
      <c r="E10265" s="105"/>
      <c r="F10265" s="105"/>
    </row>
    <row r="10266" spans="3:6" ht="12.75">
      <c r="C10266" s="103"/>
      <c r="E10266" s="105"/>
      <c r="F10266" s="105"/>
    </row>
    <row r="10267" spans="3:6" ht="12.75">
      <c r="C10267" s="103"/>
      <c r="E10267" s="105"/>
      <c r="F10267" s="105"/>
    </row>
    <row r="10268" spans="3:6" ht="12.75">
      <c r="C10268" s="103"/>
      <c r="E10268" s="105"/>
      <c r="F10268" s="105"/>
    </row>
    <row r="10269" spans="3:6" ht="12.75">
      <c r="C10269" s="103"/>
      <c r="E10269" s="105"/>
      <c r="F10269" s="105"/>
    </row>
    <row r="10270" ht="12.75">
      <c r="C10270" s="103"/>
    </row>
    <row r="10271" spans="3:15" ht="12.75">
      <c r="C10271" s="103"/>
      <c r="G10271" s="105"/>
      <c r="I10271" s="105"/>
      <c r="L10271" s="105"/>
      <c r="N10271" s="105"/>
      <c r="O10271" s="105"/>
    </row>
    <row r="10272" spans="3:15" ht="12.75">
      <c r="C10272" s="103"/>
      <c r="G10272" s="105"/>
      <c r="I10272" s="105"/>
      <c r="L10272" s="105"/>
      <c r="N10272" s="105"/>
      <c r="O10272" s="105"/>
    </row>
    <row r="10273" spans="3:15" ht="12.75">
      <c r="C10273" s="103"/>
      <c r="G10273" s="105"/>
      <c r="I10273" s="105"/>
      <c r="L10273" s="105"/>
      <c r="N10273" s="105"/>
      <c r="O10273" s="105"/>
    </row>
    <row r="10274" spans="3:15" ht="12.75">
      <c r="C10274" s="103"/>
      <c r="H10274" s="105"/>
      <c r="I10274" s="105"/>
      <c r="M10274" s="105"/>
      <c r="N10274" s="105"/>
      <c r="O10274" s="105"/>
    </row>
    <row r="10275" spans="3:15" ht="12.75">
      <c r="C10275" s="103"/>
      <c r="H10275" s="105"/>
      <c r="I10275" s="105"/>
      <c r="M10275" s="105"/>
      <c r="N10275" s="105"/>
      <c r="O10275" s="105"/>
    </row>
    <row r="10276" spans="3:15" ht="12.75">
      <c r="C10276" s="103"/>
      <c r="G10276" s="105"/>
      <c r="H10276" s="105"/>
      <c r="I10276" s="105"/>
      <c r="L10276" s="105"/>
      <c r="M10276" s="105"/>
      <c r="N10276" s="105"/>
      <c r="O10276" s="105"/>
    </row>
    <row r="10277" ht="12.75">
      <c r="C10277" s="103"/>
    </row>
    <row r="10278" spans="3:15" ht="12.75">
      <c r="C10278" s="103"/>
      <c r="G10278" s="105"/>
      <c r="I10278" s="105"/>
      <c r="L10278" s="105"/>
      <c r="N10278" s="105"/>
      <c r="O10278" s="105"/>
    </row>
    <row r="10279" spans="3:15" ht="12.75">
      <c r="C10279" s="103"/>
      <c r="F10279" s="105"/>
      <c r="G10279" s="105"/>
      <c r="I10279" s="105"/>
      <c r="K10279" s="105"/>
      <c r="L10279" s="105"/>
      <c r="M10279" s="105"/>
      <c r="N10279" s="105"/>
      <c r="O10279" s="105"/>
    </row>
    <row r="10280" spans="3:15" ht="12.75">
      <c r="C10280" s="103"/>
      <c r="E10280" s="105"/>
      <c r="F10280" s="105"/>
      <c r="G10280" s="105"/>
      <c r="H10280" s="105"/>
      <c r="I10280" s="105"/>
      <c r="K10280" s="105"/>
      <c r="L10280" s="105"/>
      <c r="M10280" s="105"/>
      <c r="N10280" s="105"/>
      <c r="O10280" s="105"/>
    </row>
    <row r="10281" spans="3:15" ht="12.75">
      <c r="C10281" s="103"/>
      <c r="F10281" s="105"/>
      <c r="G10281" s="105"/>
      <c r="H10281" s="105"/>
      <c r="I10281" s="105"/>
      <c r="K10281" s="105"/>
      <c r="L10281" s="105"/>
      <c r="M10281" s="105"/>
      <c r="N10281" s="105"/>
      <c r="O10281" s="105"/>
    </row>
    <row r="10282" spans="3:15" ht="12.75">
      <c r="C10282" s="103"/>
      <c r="F10282" s="105"/>
      <c r="G10282" s="105"/>
      <c r="H10282" s="105"/>
      <c r="I10282" s="105"/>
      <c r="K10282" s="105"/>
      <c r="L10282" s="105"/>
      <c r="M10282" s="105"/>
      <c r="N10282" s="105"/>
      <c r="O10282" s="105"/>
    </row>
    <row r="10283" spans="3:15" ht="12.75">
      <c r="C10283" s="103"/>
      <c r="E10283" s="105"/>
      <c r="F10283" s="105"/>
      <c r="G10283" s="105"/>
      <c r="H10283" s="105"/>
      <c r="I10283" s="105"/>
      <c r="J10283" s="105"/>
      <c r="K10283" s="105"/>
      <c r="L10283" s="105"/>
      <c r="M10283" s="105"/>
      <c r="N10283" s="105"/>
      <c r="O10283" s="105"/>
    </row>
    <row r="10284" ht="12.75">
      <c r="C10284" s="103"/>
    </row>
    <row r="10285" spans="3:10" ht="12.75">
      <c r="C10285" s="103"/>
      <c r="H10285" s="105"/>
      <c r="I10285" s="105"/>
      <c r="J10285" s="105"/>
    </row>
    <row r="10286" ht="12.75">
      <c r="C10286" s="103"/>
    </row>
    <row r="10287" spans="3:10" ht="12.75">
      <c r="C10287" s="103"/>
      <c r="H10287" s="105"/>
      <c r="I10287" s="105"/>
      <c r="J10287" s="105"/>
    </row>
    <row r="10288" spans="3:10" ht="12.75">
      <c r="C10288" s="103"/>
      <c r="H10288" s="105"/>
      <c r="I10288" s="105"/>
      <c r="J10288" s="105"/>
    </row>
    <row r="10289" spans="3:10" ht="12.75">
      <c r="C10289" s="103"/>
      <c r="H10289" s="105"/>
      <c r="I10289" s="105"/>
      <c r="J10289" s="105"/>
    </row>
    <row r="10290" ht="12.75">
      <c r="C10290" s="103"/>
    </row>
    <row r="10291" ht="12.75">
      <c r="C10291" s="103"/>
    </row>
    <row r="10292" ht="12.75">
      <c r="C10292" s="103"/>
    </row>
    <row r="10293" ht="12.75">
      <c r="C10293" s="103"/>
    </row>
    <row r="10294" ht="12.75">
      <c r="C10294" s="103"/>
    </row>
    <row r="10295" ht="12.75">
      <c r="C10295" s="103"/>
    </row>
    <row r="10296" ht="12.75">
      <c r="C10296" s="103"/>
    </row>
    <row r="10297" ht="12.75">
      <c r="C10297" s="103"/>
    </row>
    <row r="10298" ht="12.75">
      <c r="C10298" s="103"/>
    </row>
    <row r="10299" ht="12.75">
      <c r="C10299" s="103"/>
    </row>
    <row r="10300" ht="12.75">
      <c r="C10300" s="103"/>
    </row>
    <row r="10301" ht="12.75">
      <c r="C10301" s="103"/>
    </row>
    <row r="10302" spans="3:6" ht="12.75">
      <c r="C10302" s="103"/>
      <c r="E10302" s="105"/>
      <c r="F10302" s="105"/>
    </row>
    <row r="10303" spans="3:6" ht="12.75">
      <c r="C10303" s="103"/>
      <c r="E10303" s="105"/>
      <c r="F10303" s="105"/>
    </row>
    <row r="10304" spans="3:6" ht="12.75">
      <c r="C10304" s="103"/>
      <c r="E10304" s="105"/>
      <c r="F10304" s="105"/>
    </row>
    <row r="10305" spans="3:6" ht="12.75">
      <c r="C10305" s="103"/>
      <c r="E10305" s="105"/>
      <c r="F10305" s="105"/>
    </row>
    <row r="10306" spans="3:6" ht="12.75">
      <c r="C10306" s="103"/>
      <c r="E10306" s="105"/>
      <c r="F10306" s="105"/>
    </row>
    <row r="10307" spans="3:6" ht="12.75">
      <c r="C10307" s="103"/>
      <c r="E10307" s="105"/>
      <c r="F10307" s="105"/>
    </row>
    <row r="10308" ht="12.75">
      <c r="C10308" s="103"/>
    </row>
    <row r="10309" spans="3:15" ht="12.75">
      <c r="C10309" s="103"/>
      <c r="F10309" s="105"/>
      <c r="G10309" s="105"/>
      <c r="H10309" s="105"/>
      <c r="I10309" s="105"/>
      <c r="K10309" s="105"/>
      <c r="L10309" s="105"/>
      <c r="M10309" s="105"/>
      <c r="N10309" s="105"/>
      <c r="O10309" s="105"/>
    </row>
    <row r="10310" spans="3:15" ht="12.75">
      <c r="C10310" s="103"/>
      <c r="G10310" s="105"/>
      <c r="H10310" s="105"/>
      <c r="I10310" s="105"/>
      <c r="L10310" s="105"/>
      <c r="M10310" s="105"/>
      <c r="N10310" s="105"/>
      <c r="O10310" s="105"/>
    </row>
    <row r="10311" spans="3:15" ht="12.75">
      <c r="C10311" s="103"/>
      <c r="E10311" s="105"/>
      <c r="G10311" s="105"/>
      <c r="H10311" s="105"/>
      <c r="I10311" s="105"/>
      <c r="L10311" s="105"/>
      <c r="M10311" s="105"/>
      <c r="N10311" s="105"/>
      <c r="O10311" s="105"/>
    </row>
    <row r="10312" spans="3:15" ht="12.75">
      <c r="C10312" s="103"/>
      <c r="F10312" s="105"/>
      <c r="G10312" s="105"/>
      <c r="H10312" s="105"/>
      <c r="I10312" s="105"/>
      <c r="K10312" s="105"/>
      <c r="L10312" s="105"/>
      <c r="M10312" s="105"/>
      <c r="N10312" s="105"/>
      <c r="O10312" s="105"/>
    </row>
    <row r="10313" spans="3:15" ht="12.75">
      <c r="C10313" s="103"/>
      <c r="G10313" s="105"/>
      <c r="H10313" s="105"/>
      <c r="I10313" s="105"/>
      <c r="L10313" s="105"/>
      <c r="M10313" s="105"/>
      <c r="N10313" s="105"/>
      <c r="O10313" s="105"/>
    </row>
    <row r="10314" spans="3:15" ht="12.75">
      <c r="C10314" s="103"/>
      <c r="E10314" s="105"/>
      <c r="F10314" s="105"/>
      <c r="G10314" s="105"/>
      <c r="H10314" s="105"/>
      <c r="I10314" s="105"/>
      <c r="K10314" s="105"/>
      <c r="L10314" s="105"/>
      <c r="M10314" s="105"/>
      <c r="N10314" s="105"/>
      <c r="O10314" s="105"/>
    </row>
    <row r="10315" ht="12.75">
      <c r="C10315" s="103"/>
    </row>
    <row r="10316" spans="3:15" ht="12.75">
      <c r="C10316" s="103"/>
      <c r="F10316" s="105"/>
      <c r="G10316" s="105"/>
      <c r="H10316" s="105"/>
      <c r="I10316" s="105"/>
      <c r="K10316" s="105"/>
      <c r="L10316" s="105"/>
      <c r="M10316" s="105"/>
      <c r="N10316" s="105"/>
      <c r="O10316" s="105"/>
    </row>
    <row r="10317" spans="3:15" ht="12.75">
      <c r="C10317" s="103"/>
      <c r="F10317" s="105"/>
      <c r="G10317" s="105"/>
      <c r="H10317" s="105"/>
      <c r="I10317" s="105"/>
      <c r="K10317" s="105"/>
      <c r="L10317" s="105"/>
      <c r="M10317" s="105"/>
      <c r="N10317" s="105"/>
      <c r="O10317" s="105"/>
    </row>
    <row r="10318" spans="3:15" ht="12.75">
      <c r="C10318" s="103"/>
      <c r="E10318" s="105"/>
      <c r="F10318" s="105"/>
      <c r="G10318" s="105"/>
      <c r="H10318" s="105"/>
      <c r="I10318" s="105"/>
      <c r="J10318" s="105"/>
      <c r="K10318" s="105"/>
      <c r="L10318" s="105"/>
      <c r="M10318" s="105"/>
      <c r="N10318" s="105"/>
      <c r="O10318" s="105"/>
    </row>
    <row r="10319" spans="3:15" ht="12.75">
      <c r="C10319" s="103"/>
      <c r="E10319" s="105"/>
      <c r="F10319" s="105"/>
      <c r="G10319" s="105"/>
      <c r="H10319" s="105"/>
      <c r="I10319" s="105"/>
      <c r="J10319" s="105"/>
      <c r="K10319" s="105"/>
      <c r="L10319" s="105"/>
      <c r="M10319" s="105"/>
      <c r="N10319" s="105"/>
      <c r="O10319" s="105"/>
    </row>
    <row r="10320" spans="3:15" ht="12.75">
      <c r="C10320" s="103"/>
      <c r="E10320" s="105"/>
      <c r="F10320" s="105"/>
      <c r="G10320" s="105"/>
      <c r="H10320" s="105"/>
      <c r="I10320" s="105"/>
      <c r="J10320" s="105"/>
      <c r="K10320" s="105"/>
      <c r="L10320" s="105"/>
      <c r="M10320" s="105"/>
      <c r="N10320" s="105"/>
      <c r="O10320" s="105"/>
    </row>
    <row r="10321" spans="3:15" ht="12.75">
      <c r="C10321" s="103"/>
      <c r="E10321" s="105"/>
      <c r="F10321" s="105"/>
      <c r="G10321" s="105"/>
      <c r="H10321" s="105"/>
      <c r="I10321" s="105"/>
      <c r="J10321" s="105"/>
      <c r="K10321" s="105"/>
      <c r="L10321" s="105"/>
      <c r="M10321" s="105"/>
      <c r="N10321" s="105"/>
      <c r="O10321" s="105"/>
    </row>
    <row r="10322" ht="12.75">
      <c r="C10322" s="103"/>
    </row>
    <row r="10323" spans="3:10" ht="12.75">
      <c r="C10323" s="103"/>
      <c r="H10323" s="105"/>
      <c r="I10323" s="105"/>
      <c r="J10323" s="105"/>
    </row>
    <row r="10324" ht="12.75">
      <c r="C10324" s="103"/>
    </row>
    <row r="10325" spans="3:10" ht="12.75">
      <c r="C10325" s="103"/>
      <c r="H10325" s="105"/>
      <c r="I10325" s="105"/>
      <c r="J10325" s="105"/>
    </row>
    <row r="10326" spans="3:10" ht="12.75">
      <c r="C10326" s="103"/>
      <c r="H10326" s="105"/>
      <c r="I10326" s="105"/>
      <c r="J10326" s="105"/>
    </row>
    <row r="10327" spans="3:10" ht="12.75">
      <c r="C10327" s="103"/>
      <c r="H10327" s="105"/>
      <c r="I10327" s="105"/>
      <c r="J10327" s="105"/>
    </row>
    <row r="10328" ht="12.75">
      <c r="C10328" s="103"/>
    </row>
    <row r="10329" ht="12.75">
      <c r="C10329" s="103"/>
    </row>
    <row r="10330" ht="12.75">
      <c r="C10330" s="103"/>
    </row>
    <row r="10331" ht="12.75">
      <c r="C10331" s="103"/>
    </row>
    <row r="10332" ht="12.75">
      <c r="C10332" s="103"/>
    </row>
    <row r="10333" ht="12.75">
      <c r="C10333" s="103"/>
    </row>
    <row r="10334" ht="12.75">
      <c r="C10334" s="103"/>
    </row>
    <row r="10335" ht="12.75">
      <c r="C10335" s="103"/>
    </row>
    <row r="10336" ht="12.75">
      <c r="C10336" s="103"/>
    </row>
    <row r="10337" ht="12.75">
      <c r="C10337" s="103"/>
    </row>
    <row r="10338" ht="12.75">
      <c r="C10338" s="103"/>
    </row>
    <row r="10339" ht="12.75">
      <c r="C10339" s="103"/>
    </row>
    <row r="10340" spans="3:11" ht="12.75">
      <c r="C10340" s="103"/>
      <c r="E10340" s="105"/>
      <c r="F10340" s="105"/>
      <c r="K10340" s="105"/>
    </row>
    <row r="10341" spans="3:11" ht="12.75">
      <c r="C10341" s="103"/>
      <c r="E10341" s="105"/>
      <c r="F10341" s="105"/>
      <c r="K10341" s="105"/>
    </row>
    <row r="10342" spans="3:11" ht="12.75">
      <c r="C10342" s="103"/>
      <c r="E10342" s="105"/>
      <c r="F10342" s="105"/>
      <c r="K10342" s="105"/>
    </row>
    <row r="10343" spans="3:11" ht="12.75">
      <c r="C10343" s="103"/>
      <c r="E10343" s="105"/>
      <c r="F10343" s="105"/>
      <c r="K10343" s="105"/>
    </row>
    <row r="10344" spans="3:11" ht="12.75">
      <c r="C10344" s="103"/>
      <c r="E10344" s="105"/>
      <c r="F10344" s="105"/>
      <c r="K10344" s="105"/>
    </row>
    <row r="10345" spans="3:11" ht="12.75">
      <c r="C10345" s="103"/>
      <c r="E10345" s="105"/>
      <c r="F10345" s="105"/>
      <c r="K10345" s="105"/>
    </row>
    <row r="10346" ht="12.75">
      <c r="C10346" s="103"/>
    </row>
    <row r="10347" spans="3:15" ht="12.75">
      <c r="C10347" s="103"/>
      <c r="G10347" s="105"/>
      <c r="H10347" s="105"/>
      <c r="I10347" s="105"/>
      <c r="L10347" s="105"/>
      <c r="M10347" s="105"/>
      <c r="N10347" s="105"/>
      <c r="O10347" s="105"/>
    </row>
    <row r="10348" spans="3:15" ht="12.75">
      <c r="C10348" s="103"/>
      <c r="G10348" s="105"/>
      <c r="H10348" s="105"/>
      <c r="I10348" s="105"/>
      <c r="L10348" s="105"/>
      <c r="M10348" s="105"/>
      <c r="N10348" s="105"/>
      <c r="O10348" s="105"/>
    </row>
    <row r="10349" spans="3:15" ht="12.75">
      <c r="C10349" s="103"/>
      <c r="G10349" s="105"/>
      <c r="H10349" s="105"/>
      <c r="I10349" s="105"/>
      <c r="L10349" s="105"/>
      <c r="M10349" s="105"/>
      <c r="N10349" s="105"/>
      <c r="O10349" s="105"/>
    </row>
    <row r="10350" spans="3:15" ht="12.75">
      <c r="C10350" s="103"/>
      <c r="G10350" s="105"/>
      <c r="H10350" s="105"/>
      <c r="I10350" s="105"/>
      <c r="L10350" s="105"/>
      <c r="M10350" s="105"/>
      <c r="N10350" s="105"/>
      <c r="O10350" s="105"/>
    </row>
    <row r="10351" spans="3:15" ht="12.75">
      <c r="C10351" s="103"/>
      <c r="H10351" s="105"/>
      <c r="I10351" s="105"/>
      <c r="M10351" s="105"/>
      <c r="N10351" s="105"/>
      <c r="O10351" s="105"/>
    </row>
    <row r="10352" spans="3:15" ht="12.75">
      <c r="C10352" s="103"/>
      <c r="G10352" s="105"/>
      <c r="H10352" s="105"/>
      <c r="I10352" s="105"/>
      <c r="L10352" s="105"/>
      <c r="M10352" s="105"/>
      <c r="N10352" s="105"/>
      <c r="O10352" s="105"/>
    </row>
    <row r="10353" ht="12.75">
      <c r="C10353" s="103"/>
    </row>
    <row r="10354" spans="3:15" ht="12.75">
      <c r="C10354" s="103"/>
      <c r="G10354" s="105"/>
      <c r="H10354" s="105"/>
      <c r="I10354" s="105"/>
      <c r="L10354" s="105"/>
      <c r="M10354" s="105"/>
      <c r="N10354" s="105"/>
      <c r="O10354" s="105"/>
    </row>
    <row r="10355" spans="3:15" ht="12.75">
      <c r="C10355" s="103"/>
      <c r="F10355" s="105"/>
      <c r="G10355" s="105"/>
      <c r="H10355" s="105"/>
      <c r="I10355" s="105"/>
      <c r="K10355" s="105"/>
      <c r="L10355" s="105"/>
      <c r="M10355" s="105"/>
      <c r="N10355" s="105"/>
      <c r="O10355" s="105"/>
    </row>
    <row r="10356" spans="3:15" ht="12.75">
      <c r="C10356" s="103"/>
      <c r="E10356" s="105"/>
      <c r="F10356" s="105"/>
      <c r="G10356" s="105"/>
      <c r="H10356" s="105"/>
      <c r="I10356" s="105"/>
      <c r="J10356" s="105"/>
      <c r="K10356" s="105"/>
      <c r="L10356" s="105"/>
      <c r="M10356" s="105"/>
      <c r="N10356" s="105"/>
      <c r="O10356" s="105"/>
    </row>
    <row r="10357" spans="3:15" ht="12.75">
      <c r="C10357" s="103"/>
      <c r="E10357" s="105"/>
      <c r="F10357" s="105"/>
      <c r="G10357" s="105"/>
      <c r="H10357" s="105"/>
      <c r="I10357" s="105"/>
      <c r="K10357" s="105"/>
      <c r="L10357" s="105"/>
      <c r="M10357" s="105"/>
      <c r="N10357" s="105"/>
      <c r="O10357" s="105"/>
    </row>
    <row r="10358" spans="3:15" ht="12.75">
      <c r="C10358" s="103"/>
      <c r="E10358" s="105"/>
      <c r="F10358" s="105"/>
      <c r="G10358" s="105"/>
      <c r="H10358" s="105"/>
      <c r="I10358" s="105"/>
      <c r="J10358" s="105"/>
      <c r="K10358" s="105"/>
      <c r="L10358" s="105"/>
      <c r="M10358" s="105"/>
      <c r="N10358" s="105"/>
      <c r="O10358" s="105"/>
    </row>
    <row r="10359" spans="3:15" ht="12.75">
      <c r="C10359" s="103"/>
      <c r="E10359" s="105"/>
      <c r="F10359" s="105"/>
      <c r="G10359" s="105"/>
      <c r="H10359" s="105"/>
      <c r="I10359" s="105"/>
      <c r="J10359" s="105"/>
      <c r="K10359" s="105"/>
      <c r="L10359" s="105"/>
      <c r="M10359" s="105"/>
      <c r="N10359" s="105"/>
      <c r="O10359" s="105"/>
    </row>
    <row r="10360" ht="12.75">
      <c r="C10360" s="103"/>
    </row>
    <row r="10361" spans="3:10" ht="12.75">
      <c r="C10361" s="103"/>
      <c r="H10361" s="105"/>
      <c r="I10361" s="105"/>
      <c r="J10361" s="105"/>
    </row>
    <row r="10362" ht="12.75">
      <c r="C10362" s="103"/>
    </row>
    <row r="10363" spans="3:10" ht="12.75">
      <c r="C10363" s="103"/>
      <c r="H10363" s="105"/>
      <c r="I10363" s="105"/>
      <c r="J10363" s="105"/>
    </row>
    <row r="10364" spans="3:10" ht="12.75">
      <c r="C10364" s="103"/>
      <c r="H10364" s="105"/>
      <c r="I10364" s="105"/>
      <c r="J10364" s="105"/>
    </row>
    <row r="10365" spans="3:10" ht="12.75">
      <c r="C10365" s="103"/>
      <c r="H10365" s="105"/>
      <c r="I10365" s="105"/>
      <c r="J10365" s="105"/>
    </row>
    <row r="10366" ht="12.75">
      <c r="C10366" s="103"/>
    </row>
    <row r="10367" ht="12.75">
      <c r="C10367" s="103"/>
    </row>
    <row r="10368" ht="12.75">
      <c r="C10368" s="103"/>
    </row>
    <row r="10369" ht="12.75">
      <c r="C10369" s="103"/>
    </row>
    <row r="10370" ht="12.75">
      <c r="C10370" s="103"/>
    </row>
    <row r="10371" ht="12.75">
      <c r="C10371" s="103"/>
    </row>
    <row r="10372" ht="12.75">
      <c r="C10372" s="103"/>
    </row>
    <row r="10373" ht="12.75">
      <c r="C10373" s="103"/>
    </row>
    <row r="10374" ht="12.75">
      <c r="C10374" s="103"/>
    </row>
    <row r="10375" ht="12.75">
      <c r="C10375" s="103"/>
    </row>
    <row r="10376" ht="12.75">
      <c r="C10376" s="103"/>
    </row>
    <row r="10377" ht="12.75">
      <c r="C10377" s="103"/>
    </row>
    <row r="10378" spans="3:11" ht="12.75">
      <c r="C10378" s="103"/>
      <c r="E10378" s="105"/>
      <c r="F10378" s="105"/>
      <c r="K10378" s="105"/>
    </row>
    <row r="10379" spans="3:11" ht="12.75">
      <c r="C10379" s="103"/>
      <c r="E10379" s="105"/>
      <c r="F10379" s="105"/>
      <c r="K10379" s="105"/>
    </row>
    <row r="10380" spans="3:11" ht="12.75">
      <c r="C10380" s="103"/>
      <c r="E10380" s="105"/>
      <c r="F10380" s="105"/>
      <c r="K10380" s="105"/>
    </row>
    <row r="10381" spans="3:11" ht="12.75">
      <c r="C10381" s="103"/>
      <c r="E10381" s="105"/>
      <c r="F10381" s="105"/>
      <c r="K10381" s="105"/>
    </row>
    <row r="10382" spans="3:11" ht="12.75">
      <c r="C10382" s="103"/>
      <c r="E10382" s="105"/>
      <c r="F10382" s="105"/>
      <c r="K10382" s="105"/>
    </row>
    <row r="10383" spans="3:11" ht="12.75">
      <c r="C10383" s="103"/>
      <c r="E10383" s="105"/>
      <c r="F10383" s="105"/>
      <c r="K10383" s="105"/>
    </row>
    <row r="10384" ht="12.75">
      <c r="C10384" s="103"/>
    </row>
    <row r="10385" spans="3:15" ht="12.75">
      <c r="C10385" s="103"/>
      <c r="G10385" s="105"/>
      <c r="H10385" s="105"/>
      <c r="I10385" s="105"/>
      <c r="L10385" s="105"/>
      <c r="M10385" s="105"/>
      <c r="N10385" s="105"/>
      <c r="O10385" s="105"/>
    </row>
    <row r="10386" spans="3:15" ht="12.75">
      <c r="C10386" s="103"/>
      <c r="G10386" s="105"/>
      <c r="H10386" s="105"/>
      <c r="I10386" s="105"/>
      <c r="L10386" s="105"/>
      <c r="M10386" s="105"/>
      <c r="N10386" s="105"/>
      <c r="O10386" s="105"/>
    </row>
    <row r="10387" spans="3:15" ht="12.75">
      <c r="C10387" s="103"/>
      <c r="H10387" s="105"/>
      <c r="I10387" s="105"/>
      <c r="M10387" s="105"/>
      <c r="N10387" s="105"/>
      <c r="O10387" s="105"/>
    </row>
    <row r="10388" spans="3:15" ht="12.75">
      <c r="C10388" s="103"/>
      <c r="G10388" s="105"/>
      <c r="H10388" s="105"/>
      <c r="I10388" s="105"/>
      <c r="L10388" s="105"/>
      <c r="M10388" s="105"/>
      <c r="N10388" s="105"/>
      <c r="O10388" s="105"/>
    </row>
    <row r="10389" spans="3:15" ht="12.75">
      <c r="C10389" s="103"/>
      <c r="H10389" s="105"/>
      <c r="I10389" s="105"/>
      <c r="M10389" s="105"/>
      <c r="N10389" s="105"/>
      <c r="O10389" s="105"/>
    </row>
    <row r="10390" spans="3:15" ht="12.75">
      <c r="C10390" s="103"/>
      <c r="G10390" s="105"/>
      <c r="H10390" s="105"/>
      <c r="I10390" s="105"/>
      <c r="L10390" s="105"/>
      <c r="M10390" s="105"/>
      <c r="N10390" s="105"/>
      <c r="O10390" s="105"/>
    </row>
    <row r="10391" ht="12.75">
      <c r="C10391" s="103"/>
    </row>
    <row r="10392" spans="3:15" ht="12.75">
      <c r="C10392" s="103"/>
      <c r="G10392" s="105"/>
      <c r="H10392" s="105"/>
      <c r="I10392" s="105"/>
      <c r="L10392" s="105"/>
      <c r="M10392" s="105"/>
      <c r="N10392" s="105"/>
      <c r="O10392" s="105"/>
    </row>
    <row r="10393" spans="3:15" ht="12.75">
      <c r="C10393" s="103"/>
      <c r="F10393" s="105"/>
      <c r="G10393" s="105"/>
      <c r="H10393" s="105"/>
      <c r="I10393" s="105"/>
      <c r="K10393" s="105"/>
      <c r="L10393" s="105"/>
      <c r="M10393" s="105"/>
      <c r="N10393" s="105"/>
      <c r="O10393" s="105"/>
    </row>
    <row r="10394" spans="3:15" ht="12.75">
      <c r="C10394" s="103"/>
      <c r="F10394" s="105"/>
      <c r="G10394" s="105"/>
      <c r="H10394" s="105"/>
      <c r="I10394" s="105"/>
      <c r="J10394" s="105"/>
      <c r="K10394" s="105"/>
      <c r="L10394" s="105"/>
      <c r="M10394" s="105"/>
      <c r="N10394" s="105"/>
      <c r="O10394" s="105"/>
    </row>
    <row r="10395" spans="3:15" ht="12.75">
      <c r="C10395" s="103"/>
      <c r="E10395" s="105"/>
      <c r="F10395" s="105"/>
      <c r="G10395" s="105"/>
      <c r="H10395" s="105"/>
      <c r="I10395" s="105"/>
      <c r="J10395" s="105"/>
      <c r="K10395" s="105"/>
      <c r="L10395" s="105"/>
      <c r="M10395" s="105"/>
      <c r="N10395" s="105"/>
      <c r="O10395" s="105"/>
    </row>
    <row r="10396" spans="3:15" ht="12.75">
      <c r="C10396" s="103"/>
      <c r="E10396" s="105"/>
      <c r="F10396" s="105"/>
      <c r="G10396" s="105"/>
      <c r="H10396" s="105"/>
      <c r="I10396" s="105"/>
      <c r="J10396" s="105"/>
      <c r="K10396" s="105"/>
      <c r="L10396" s="105"/>
      <c r="M10396" s="105"/>
      <c r="N10396" s="105"/>
      <c r="O10396" s="105"/>
    </row>
    <row r="10397" spans="3:15" ht="12.75">
      <c r="C10397" s="103"/>
      <c r="E10397" s="105"/>
      <c r="F10397" s="105"/>
      <c r="G10397" s="105"/>
      <c r="H10397" s="105"/>
      <c r="I10397" s="105"/>
      <c r="J10397" s="105"/>
      <c r="K10397" s="105"/>
      <c r="L10397" s="105"/>
      <c r="M10397" s="105"/>
      <c r="N10397" s="105"/>
      <c r="O10397" s="105"/>
    </row>
    <row r="10398" ht="12.75">
      <c r="C10398" s="103"/>
    </row>
    <row r="10399" spans="3:10" ht="12.75">
      <c r="C10399" s="103"/>
      <c r="H10399" s="105"/>
      <c r="I10399" s="105"/>
      <c r="J10399" s="105"/>
    </row>
    <row r="10400" ht="12.75">
      <c r="C10400" s="103"/>
    </row>
    <row r="10401" spans="3:10" ht="12.75">
      <c r="C10401" s="103"/>
      <c r="H10401" s="105"/>
      <c r="I10401" s="105"/>
      <c r="J10401" s="105"/>
    </row>
    <row r="10402" spans="3:10" ht="12.75">
      <c r="C10402" s="103"/>
      <c r="H10402" s="105"/>
      <c r="I10402" s="105"/>
      <c r="J10402" s="105"/>
    </row>
    <row r="10403" spans="3:10" ht="12.75">
      <c r="C10403" s="103"/>
      <c r="H10403" s="105"/>
      <c r="I10403" s="105"/>
      <c r="J10403" s="105"/>
    </row>
    <row r="10404" ht="12.75">
      <c r="C10404" s="103"/>
    </row>
    <row r="10405" ht="12.75">
      <c r="C10405" s="103"/>
    </row>
    <row r="10406" ht="12.75">
      <c r="C10406" s="103"/>
    </row>
    <row r="10407" ht="12.75">
      <c r="C10407" s="103"/>
    </row>
    <row r="10408" ht="12.75">
      <c r="C10408" s="103"/>
    </row>
    <row r="10409" ht="12.75">
      <c r="C10409" s="103"/>
    </row>
    <row r="10410" ht="12.75">
      <c r="C10410" s="103"/>
    </row>
    <row r="10411" ht="12.75">
      <c r="C10411" s="103"/>
    </row>
    <row r="10412" ht="12.75">
      <c r="C10412" s="103"/>
    </row>
    <row r="10413" ht="12.75">
      <c r="C10413" s="103"/>
    </row>
    <row r="10414" ht="12.75">
      <c r="C10414" s="103"/>
    </row>
    <row r="10415" ht="12.75">
      <c r="C10415" s="103"/>
    </row>
    <row r="10416" spans="3:6" ht="12.75">
      <c r="C10416" s="103"/>
      <c r="E10416" s="105"/>
      <c r="F10416" s="105"/>
    </row>
    <row r="10417" spans="3:6" ht="12.75">
      <c r="C10417" s="103"/>
      <c r="E10417" s="105"/>
      <c r="F10417" s="105"/>
    </row>
    <row r="10418" spans="3:6" ht="12.75">
      <c r="C10418" s="103"/>
      <c r="E10418" s="105"/>
      <c r="F10418" s="105"/>
    </row>
    <row r="10419" spans="3:6" ht="12.75">
      <c r="C10419" s="103"/>
      <c r="E10419" s="105"/>
      <c r="F10419" s="105"/>
    </row>
    <row r="10420" spans="3:6" ht="12.75">
      <c r="C10420" s="103"/>
      <c r="E10420" s="105"/>
      <c r="F10420" s="105"/>
    </row>
    <row r="10421" spans="3:6" ht="12.75">
      <c r="C10421" s="103"/>
      <c r="E10421" s="105"/>
      <c r="F10421" s="105"/>
    </row>
    <row r="10422" ht="12.75">
      <c r="C10422" s="103"/>
    </row>
    <row r="10423" spans="3:15" ht="12.75">
      <c r="C10423" s="103"/>
      <c r="H10423" s="105"/>
      <c r="I10423" s="105"/>
      <c r="M10423" s="105"/>
      <c r="N10423" s="105"/>
      <c r="O10423" s="105"/>
    </row>
    <row r="10424" spans="3:15" ht="12.75">
      <c r="C10424" s="103"/>
      <c r="G10424" s="105"/>
      <c r="H10424" s="105"/>
      <c r="I10424" s="105"/>
      <c r="L10424" s="105"/>
      <c r="M10424" s="105"/>
      <c r="N10424" s="105"/>
      <c r="O10424" s="105"/>
    </row>
    <row r="10425" spans="3:15" ht="12.75">
      <c r="C10425" s="103"/>
      <c r="H10425" s="105"/>
      <c r="I10425" s="105"/>
      <c r="M10425" s="105"/>
      <c r="N10425" s="105"/>
      <c r="O10425" s="105"/>
    </row>
    <row r="10426" spans="3:15" ht="12.75">
      <c r="C10426" s="103"/>
      <c r="I10426" s="105"/>
      <c r="N10426" s="105"/>
      <c r="O10426" s="105"/>
    </row>
    <row r="10427" spans="3:15" ht="12.75">
      <c r="C10427" s="103"/>
      <c r="E10427" s="105"/>
      <c r="I10427" s="105"/>
      <c r="J10427" s="105"/>
      <c r="N10427" s="105"/>
      <c r="O10427" s="105"/>
    </row>
    <row r="10428" spans="3:15" ht="12.75">
      <c r="C10428" s="103"/>
      <c r="E10428" s="105"/>
      <c r="G10428" s="105"/>
      <c r="H10428" s="105"/>
      <c r="I10428" s="105"/>
      <c r="J10428" s="105"/>
      <c r="L10428" s="105"/>
      <c r="M10428" s="105"/>
      <c r="N10428" s="105"/>
      <c r="O10428" s="105"/>
    </row>
    <row r="10429" ht="12.75">
      <c r="C10429" s="103"/>
    </row>
    <row r="10430" spans="3:15" ht="12.75">
      <c r="C10430" s="103"/>
      <c r="H10430" s="105"/>
      <c r="I10430" s="105"/>
      <c r="M10430" s="105"/>
      <c r="N10430" s="105"/>
      <c r="O10430" s="105"/>
    </row>
    <row r="10431" spans="3:15" ht="12.75">
      <c r="C10431" s="103"/>
      <c r="F10431" s="105"/>
      <c r="G10431" s="105"/>
      <c r="H10431" s="105"/>
      <c r="I10431" s="105"/>
      <c r="K10431" s="105"/>
      <c r="L10431" s="105"/>
      <c r="M10431" s="105"/>
      <c r="N10431" s="105"/>
      <c r="O10431" s="105"/>
    </row>
    <row r="10432" spans="3:15" ht="12.75">
      <c r="C10432" s="103"/>
      <c r="F10432" s="105"/>
      <c r="G10432" s="105"/>
      <c r="H10432" s="105"/>
      <c r="I10432" s="105"/>
      <c r="K10432" s="105"/>
      <c r="L10432" s="105"/>
      <c r="M10432" s="105"/>
      <c r="N10432" s="105"/>
      <c r="O10432" s="105"/>
    </row>
    <row r="10433" spans="3:15" ht="12.75">
      <c r="C10433" s="103"/>
      <c r="F10433" s="105"/>
      <c r="G10433" s="105"/>
      <c r="H10433" s="105"/>
      <c r="I10433" s="105"/>
      <c r="K10433" s="105"/>
      <c r="L10433" s="105"/>
      <c r="M10433" s="105"/>
      <c r="N10433" s="105"/>
      <c r="O10433" s="105"/>
    </row>
    <row r="10434" spans="3:15" ht="12.75">
      <c r="C10434" s="103"/>
      <c r="E10434" s="105"/>
      <c r="F10434" s="105"/>
      <c r="G10434" s="105"/>
      <c r="H10434" s="105"/>
      <c r="I10434" s="105"/>
      <c r="J10434" s="105"/>
      <c r="K10434" s="105"/>
      <c r="L10434" s="105"/>
      <c r="M10434" s="105"/>
      <c r="N10434" s="105"/>
      <c r="O10434" s="105"/>
    </row>
    <row r="10435" spans="3:15" ht="12.75">
      <c r="C10435" s="103"/>
      <c r="E10435" s="105"/>
      <c r="F10435" s="105"/>
      <c r="G10435" s="105"/>
      <c r="H10435" s="105"/>
      <c r="I10435" s="105"/>
      <c r="J10435" s="105"/>
      <c r="K10435" s="105"/>
      <c r="L10435" s="105"/>
      <c r="M10435" s="105"/>
      <c r="N10435" s="105"/>
      <c r="O10435" s="105"/>
    </row>
    <row r="10436" ht="12.75">
      <c r="C10436" s="103"/>
    </row>
    <row r="10437" spans="3:10" ht="12.75">
      <c r="C10437" s="103"/>
      <c r="H10437" s="105"/>
      <c r="I10437" s="105"/>
      <c r="J10437" s="105"/>
    </row>
    <row r="10438" ht="12.75">
      <c r="C10438" s="103"/>
    </row>
    <row r="10439" spans="3:10" ht="12.75">
      <c r="C10439" s="103"/>
      <c r="H10439" s="105"/>
      <c r="I10439" s="105"/>
      <c r="J10439" s="105"/>
    </row>
    <row r="10440" spans="3:10" ht="12.75">
      <c r="C10440" s="103"/>
      <c r="H10440" s="105"/>
      <c r="I10440" s="105"/>
      <c r="J10440" s="105"/>
    </row>
    <row r="10441" spans="3:10" ht="12.75">
      <c r="C10441" s="103"/>
      <c r="H10441" s="105"/>
      <c r="I10441" s="105"/>
      <c r="J10441" s="105"/>
    </row>
    <row r="10442" ht="12.75">
      <c r="C10442" s="103"/>
    </row>
    <row r="10443" ht="12.75">
      <c r="C10443" s="103"/>
    </row>
    <row r="10444" ht="12.75">
      <c r="C10444" s="103"/>
    </row>
    <row r="10445" ht="12.75">
      <c r="C10445" s="103"/>
    </row>
    <row r="10446" ht="12.75">
      <c r="C10446" s="103"/>
    </row>
    <row r="10447" ht="12.75">
      <c r="C10447" s="103"/>
    </row>
    <row r="10448" ht="12.75">
      <c r="C10448" s="103"/>
    </row>
    <row r="10449" ht="12.75">
      <c r="C10449" s="103"/>
    </row>
    <row r="10450" ht="12.75">
      <c r="C10450" s="103"/>
    </row>
    <row r="10451" ht="12.75">
      <c r="C10451" s="103"/>
    </row>
    <row r="10452" ht="12.75">
      <c r="C10452" s="103"/>
    </row>
    <row r="10453" ht="12.75">
      <c r="C10453" s="103"/>
    </row>
    <row r="10454" spans="3:6" ht="12.75">
      <c r="C10454" s="103"/>
      <c r="E10454" s="105"/>
      <c r="F10454" s="105"/>
    </row>
    <row r="10455" spans="3:6" ht="12.75">
      <c r="C10455" s="103"/>
      <c r="E10455" s="105"/>
      <c r="F10455" s="105"/>
    </row>
    <row r="10456" spans="3:6" ht="12.75">
      <c r="C10456" s="103"/>
      <c r="E10456" s="105"/>
      <c r="F10456" s="105"/>
    </row>
    <row r="10457" spans="3:6" ht="12.75">
      <c r="C10457" s="103"/>
      <c r="E10457" s="105"/>
      <c r="F10457" s="105"/>
    </row>
    <row r="10458" spans="3:6" ht="12.75">
      <c r="C10458" s="103"/>
      <c r="E10458" s="105"/>
      <c r="F10458" s="105"/>
    </row>
    <row r="10459" spans="3:6" ht="12.75">
      <c r="C10459" s="103"/>
      <c r="E10459" s="105"/>
      <c r="F10459" s="105"/>
    </row>
    <row r="10460" ht="12.75">
      <c r="C10460" s="103"/>
    </row>
    <row r="10461" spans="3:15" ht="12.75">
      <c r="C10461" s="103"/>
      <c r="G10461" s="105"/>
      <c r="H10461" s="105"/>
      <c r="I10461" s="105"/>
      <c r="L10461" s="105"/>
      <c r="M10461" s="105"/>
      <c r="N10461" s="105"/>
      <c r="O10461" s="105"/>
    </row>
    <row r="10462" spans="3:15" ht="12.75">
      <c r="C10462" s="103"/>
      <c r="G10462" s="105"/>
      <c r="H10462" s="105"/>
      <c r="I10462" s="105"/>
      <c r="L10462" s="105"/>
      <c r="M10462" s="105"/>
      <c r="N10462" s="105"/>
      <c r="O10462" s="105"/>
    </row>
    <row r="10463" spans="3:15" ht="12.75">
      <c r="C10463" s="103"/>
      <c r="G10463" s="105"/>
      <c r="H10463" s="105"/>
      <c r="I10463" s="105"/>
      <c r="L10463" s="105"/>
      <c r="M10463" s="105"/>
      <c r="N10463" s="105"/>
      <c r="O10463" s="105"/>
    </row>
    <row r="10464" spans="3:15" ht="12.75">
      <c r="C10464" s="103"/>
      <c r="F10464" s="105"/>
      <c r="G10464" s="105"/>
      <c r="H10464" s="105"/>
      <c r="I10464" s="105"/>
      <c r="K10464" s="105"/>
      <c r="L10464" s="105"/>
      <c r="M10464" s="105"/>
      <c r="N10464" s="105"/>
      <c r="O10464" s="105"/>
    </row>
    <row r="10465" spans="3:15" ht="12.75">
      <c r="C10465" s="103"/>
      <c r="G10465" s="105"/>
      <c r="H10465" s="105"/>
      <c r="I10465" s="105"/>
      <c r="L10465" s="105"/>
      <c r="M10465" s="105"/>
      <c r="N10465" s="105"/>
      <c r="O10465" s="105"/>
    </row>
    <row r="10466" spans="3:15" ht="12.75">
      <c r="C10466" s="103"/>
      <c r="F10466" s="105"/>
      <c r="G10466" s="105"/>
      <c r="H10466" s="105"/>
      <c r="I10466" s="105"/>
      <c r="K10466" s="105"/>
      <c r="L10466" s="105"/>
      <c r="M10466" s="105"/>
      <c r="N10466" s="105"/>
      <c r="O10466" s="105"/>
    </row>
    <row r="10467" ht="12.75">
      <c r="C10467" s="103"/>
    </row>
    <row r="10468" spans="3:15" ht="12.75">
      <c r="C10468" s="103"/>
      <c r="G10468" s="105"/>
      <c r="H10468" s="105"/>
      <c r="I10468" s="105"/>
      <c r="L10468" s="105"/>
      <c r="M10468" s="105"/>
      <c r="N10468" s="105"/>
      <c r="O10468" s="105"/>
    </row>
    <row r="10469" spans="3:15" ht="12.75">
      <c r="C10469" s="103"/>
      <c r="F10469" s="105"/>
      <c r="G10469" s="105"/>
      <c r="H10469" s="105"/>
      <c r="I10469" s="105"/>
      <c r="K10469" s="105"/>
      <c r="L10469" s="105"/>
      <c r="M10469" s="105"/>
      <c r="N10469" s="105"/>
      <c r="O10469" s="105"/>
    </row>
    <row r="10470" spans="3:15" ht="12.75">
      <c r="C10470" s="103"/>
      <c r="E10470" s="105"/>
      <c r="F10470" s="105"/>
      <c r="G10470" s="105"/>
      <c r="H10470" s="105"/>
      <c r="I10470" s="105"/>
      <c r="J10470" s="105"/>
      <c r="K10470" s="105"/>
      <c r="L10470" s="105"/>
      <c r="M10470" s="105"/>
      <c r="N10470" s="105"/>
      <c r="O10470" s="105"/>
    </row>
    <row r="10471" spans="3:15" ht="12.75">
      <c r="C10471" s="103"/>
      <c r="E10471" s="105"/>
      <c r="F10471" s="105"/>
      <c r="G10471" s="105"/>
      <c r="H10471" s="105"/>
      <c r="I10471" s="105"/>
      <c r="J10471" s="105"/>
      <c r="K10471" s="105"/>
      <c r="L10471" s="105"/>
      <c r="M10471" s="105"/>
      <c r="N10471" s="105"/>
      <c r="O10471" s="105"/>
    </row>
    <row r="10472" spans="3:15" ht="12.75">
      <c r="C10472" s="103"/>
      <c r="E10472" s="105"/>
      <c r="F10472" s="105"/>
      <c r="G10472" s="105"/>
      <c r="H10472" s="105"/>
      <c r="I10472" s="105"/>
      <c r="J10472" s="105"/>
      <c r="K10472" s="105"/>
      <c r="L10472" s="105"/>
      <c r="M10472" s="105"/>
      <c r="N10472" s="105"/>
      <c r="O10472" s="105"/>
    </row>
    <row r="10473" spans="3:15" ht="12.75">
      <c r="C10473" s="103"/>
      <c r="E10473" s="105"/>
      <c r="F10473" s="105"/>
      <c r="G10473" s="105"/>
      <c r="H10473" s="105"/>
      <c r="I10473" s="105"/>
      <c r="J10473" s="105"/>
      <c r="K10473" s="105"/>
      <c r="L10473" s="105"/>
      <c r="M10473" s="105"/>
      <c r="N10473" s="105"/>
      <c r="O10473" s="105"/>
    </row>
    <row r="10474" ht="12.75">
      <c r="C10474" s="103"/>
    </row>
    <row r="10475" spans="3:10" ht="12.75">
      <c r="C10475" s="103"/>
      <c r="H10475" s="105"/>
      <c r="I10475" s="105"/>
      <c r="J10475" s="105"/>
    </row>
    <row r="10476" ht="12.75">
      <c r="C10476" s="103"/>
    </row>
    <row r="10477" spans="3:10" ht="12.75">
      <c r="C10477" s="103"/>
      <c r="H10477" s="105"/>
      <c r="I10477" s="105"/>
      <c r="J10477" s="105"/>
    </row>
    <row r="10478" spans="3:10" ht="12.75">
      <c r="C10478" s="103"/>
      <c r="H10478" s="105"/>
      <c r="I10478" s="105"/>
      <c r="J10478" s="105"/>
    </row>
    <row r="10479" spans="3:10" ht="12.75">
      <c r="C10479" s="103"/>
      <c r="H10479" s="105"/>
      <c r="I10479" s="105"/>
      <c r="J10479" s="105"/>
    </row>
    <row r="10480" ht="12.75">
      <c r="C10480" s="103"/>
    </row>
    <row r="10481" ht="12.75">
      <c r="C10481" s="103"/>
    </row>
    <row r="10482" ht="12.75">
      <c r="C10482" s="103"/>
    </row>
    <row r="10483" ht="12.75">
      <c r="C10483" s="103"/>
    </row>
    <row r="10484" ht="12.75">
      <c r="C10484" s="103"/>
    </row>
    <row r="10485" ht="12.75">
      <c r="C10485" s="103"/>
    </row>
    <row r="10486" ht="12.75">
      <c r="C10486" s="103"/>
    </row>
    <row r="10487" ht="12.75">
      <c r="C10487" s="103"/>
    </row>
    <row r="10488" ht="12.75">
      <c r="C10488" s="103"/>
    </row>
    <row r="10489" ht="12.75">
      <c r="C10489" s="103"/>
    </row>
    <row r="10490" ht="12.75">
      <c r="C10490" s="103"/>
    </row>
    <row r="10491" ht="12.75">
      <c r="C10491" s="103"/>
    </row>
    <row r="10492" spans="3:6" ht="12.75">
      <c r="C10492" s="103"/>
      <c r="E10492" s="105"/>
      <c r="F10492" s="105"/>
    </row>
    <row r="10493" spans="3:6" ht="12.75">
      <c r="C10493" s="103"/>
      <c r="E10493" s="105"/>
      <c r="F10493" s="105"/>
    </row>
    <row r="10494" spans="3:6" ht="12.75">
      <c r="C10494" s="103"/>
      <c r="E10494" s="105"/>
      <c r="F10494" s="105"/>
    </row>
    <row r="10495" spans="3:6" ht="12.75">
      <c r="C10495" s="103"/>
      <c r="E10495" s="105"/>
      <c r="F10495" s="105"/>
    </row>
    <row r="10496" spans="3:6" ht="12.75">
      <c r="C10496" s="103"/>
      <c r="E10496" s="105"/>
      <c r="F10496" s="105"/>
    </row>
    <row r="10497" spans="3:6" ht="12.75">
      <c r="C10497" s="103"/>
      <c r="E10497" s="105"/>
      <c r="F10497" s="105"/>
    </row>
    <row r="10498" ht="12.75">
      <c r="C10498" s="103"/>
    </row>
    <row r="10499" spans="3:15" ht="12.75">
      <c r="C10499" s="103"/>
      <c r="I10499" s="105"/>
      <c r="N10499" s="105"/>
      <c r="O10499" s="105"/>
    </row>
    <row r="10500" spans="3:15" ht="12.75">
      <c r="C10500" s="103"/>
      <c r="I10500" s="105"/>
      <c r="N10500" s="105"/>
      <c r="O10500" s="105"/>
    </row>
    <row r="10501" spans="3:15" ht="12.75">
      <c r="C10501" s="103"/>
      <c r="N10501" s="105"/>
      <c r="O10501" s="105"/>
    </row>
    <row r="10502" spans="3:15" ht="12.75">
      <c r="C10502" s="103"/>
      <c r="H10502" s="105"/>
      <c r="I10502" s="105"/>
      <c r="M10502" s="105"/>
      <c r="N10502" s="105"/>
      <c r="O10502" s="105"/>
    </row>
    <row r="10503" spans="3:15" ht="12.75">
      <c r="C10503" s="103"/>
      <c r="H10503" s="105"/>
      <c r="I10503" s="105"/>
      <c r="M10503" s="105"/>
      <c r="N10503" s="105"/>
      <c r="O10503" s="105"/>
    </row>
    <row r="10504" spans="3:15" ht="12.75">
      <c r="C10504" s="103"/>
      <c r="H10504" s="105"/>
      <c r="I10504" s="105"/>
      <c r="M10504" s="105"/>
      <c r="N10504" s="105"/>
      <c r="O10504" s="105"/>
    </row>
    <row r="10505" ht="12.75">
      <c r="C10505" s="103"/>
    </row>
    <row r="10506" spans="3:15" ht="12.75">
      <c r="C10506" s="103"/>
      <c r="I10506" s="105"/>
      <c r="N10506" s="105"/>
      <c r="O10506" s="105"/>
    </row>
    <row r="10507" spans="3:15" ht="12.75">
      <c r="C10507" s="103"/>
      <c r="G10507" s="105"/>
      <c r="I10507" s="105"/>
      <c r="L10507" s="105"/>
      <c r="N10507" s="105"/>
      <c r="O10507" s="105"/>
    </row>
    <row r="10508" spans="3:15" ht="12.75">
      <c r="C10508" s="103"/>
      <c r="I10508" s="105"/>
      <c r="K10508" s="105"/>
      <c r="L10508" s="105"/>
      <c r="N10508" s="105"/>
      <c r="O10508" s="105"/>
    </row>
    <row r="10509" spans="3:15" ht="12.75">
      <c r="C10509" s="103"/>
      <c r="F10509" s="105"/>
      <c r="G10509" s="105"/>
      <c r="H10509" s="105"/>
      <c r="I10509" s="105"/>
      <c r="K10509" s="105"/>
      <c r="L10509" s="105"/>
      <c r="M10509" s="105"/>
      <c r="N10509" s="105"/>
      <c r="O10509" s="105"/>
    </row>
    <row r="10510" spans="3:15" ht="12.75">
      <c r="C10510" s="103"/>
      <c r="F10510" s="105"/>
      <c r="G10510" s="105"/>
      <c r="H10510" s="105"/>
      <c r="I10510" s="105"/>
      <c r="K10510" s="105"/>
      <c r="L10510" s="105"/>
      <c r="M10510" s="105"/>
      <c r="N10510" s="105"/>
      <c r="O10510" s="105"/>
    </row>
    <row r="10511" spans="3:15" ht="12.75">
      <c r="C10511" s="103"/>
      <c r="F10511" s="105"/>
      <c r="G10511" s="105"/>
      <c r="H10511" s="105"/>
      <c r="I10511" s="105"/>
      <c r="K10511" s="105"/>
      <c r="L10511" s="105"/>
      <c r="M10511" s="105"/>
      <c r="N10511" s="105"/>
      <c r="O10511" s="105"/>
    </row>
    <row r="10512" ht="12.75">
      <c r="C10512" s="103"/>
    </row>
    <row r="10513" spans="3:10" ht="12.75">
      <c r="C10513" s="103"/>
      <c r="H10513" s="105"/>
      <c r="I10513" s="105"/>
      <c r="J10513" s="105"/>
    </row>
    <row r="10514" ht="12.75">
      <c r="C10514" s="103"/>
    </row>
    <row r="10515" spans="3:9" ht="12.75">
      <c r="C10515" s="103"/>
      <c r="H10515" s="105"/>
      <c r="I10515" s="105"/>
    </row>
    <row r="10516" spans="3:10" ht="12.75">
      <c r="C10516" s="103"/>
      <c r="H10516" s="105"/>
      <c r="I10516" s="105"/>
      <c r="J10516" s="105"/>
    </row>
    <row r="10517" spans="3:10" ht="12.75">
      <c r="C10517" s="103"/>
      <c r="H10517" s="105"/>
      <c r="I10517" s="105"/>
      <c r="J10517" s="105"/>
    </row>
    <row r="10518" ht="12.75">
      <c r="C10518" s="103"/>
    </row>
    <row r="10519" ht="12.75">
      <c r="C10519" s="103"/>
    </row>
    <row r="10520" ht="12.75">
      <c r="C10520" s="103"/>
    </row>
    <row r="10521" ht="12.75">
      <c r="C10521" s="103"/>
    </row>
    <row r="10522" ht="12.75">
      <c r="C10522" s="103"/>
    </row>
    <row r="10523" ht="12.75">
      <c r="C10523" s="103"/>
    </row>
    <row r="10524" ht="12.75">
      <c r="C10524" s="103"/>
    </row>
    <row r="10525" ht="12.75">
      <c r="C10525" s="103"/>
    </row>
    <row r="10526" ht="12.75">
      <c r="C10526" s="103"/>
    </row>
    <row r="10527" ht="12.75">
      <c r="C10527" s="103"/>
    </row>
    <row r="10528" ht="12.75">
      <c r="C10528" s="103"/>
    </row>
    <row r="10529" ht="12.75">
      <c r="C10529" s="103"/>
    </row>
    <row r="10530" spans="3:11" ht="12.75">
      <c r="C10530" s="103"/>
      <c r="E10530" s="105"/>
      <c r="F10530" s="105"/>
      <c r="K10530" s="105"/>
    </row>
    <row r="10531" spans="3:11" ht="12.75">
      <c r="C10531" s="103"/>
      <c r="E10531" s="105"/>
      <c r="F10531" s="105"/>
      <c r="K10531" s="105"/>
    </row>
    <row r="10532" spans="3:11" ht="12.75">
      <c r="C10532" s="103"/>
      <c r="E10532" s="105"/>
      <c r="F10532" s="105"/>
      <c r="K10532" s="105"/>
    </row>
    <row r="10533" spans="3:11" ht="12.75">
      <c r="C10533" s="103"/>
      <c r="E10533" s="105"/>
      <c r="F10533" s="105"/>
      <c r="K10533" s="105"/>
    </row>
    <row r="10534" spans="3:11" ht="12.75">
      <c r="C10534" s="103"/>
      <c r="E10534" s="105"/>
      <c r="F10534" s="105"/>
      <c r="K10534" s="105"/>
    </row>
    <row r="10535" spans="3:11" ht="12.75">
      <c r="C10535" s="103"/>
      <c r="E10535" s="105"/>
      <c r="F10535" s="105"/>
      <c r="K10535" s="105"/>
    </row>
    <row r="10536" ht="12.75">
      <c r="C10536" s="103"/>
    </row>
    <row r="10537" spans="3:15" ht="12.75">
      <c r="C10537" s="103"/>
      <c r="G10537" s="105"/>
      <c r="I10537" s="105"/>
      <c r="L10537" s="105"/>
      <c r="N10537" s="105"/>
      <c r="O10537" s="105"/>
    </row>
    <row r="10538" spans="3:15" ht="12.75">
      <c r="C10538" s="103"/>
      <c r="G10538" s="105"/>
      <c r="H10538" s="105"/>
      <c r="I10538" s="105"/>
      <c r="L10538" s="105"/>
      <c r="M10538" s="105"/>
      <c r="N10538" s="105"/>
      <c r="O10538" s="105"/>
    </row>
    <row r="10539" spans="3:15" ht="12.75">
      <c r="C10539" s="103"/>
      <c r="H10539" s="105"/>
      <c r="I10539" s="105"/>
      <c r="M10539" s="105"/>
      <c r="N10539" s="105"/>
      <c r="O10539" s="105"/>
    </row>
    <row r="10540" spans="3:15" ht="12.75">
      <c r="C10540" s="103"/>
      <c r="H10540" s="105"/>
      <c r="I10540" s="105"/>
      <c r="M10540" s="105"/>
      <c r="N10540" s="105"/>
      <c r="O10540" s="105"/>
    </row>
    <row r="10541" spans="3:15" ht="12.75">
      <c r="C10541" s="103"/>
      <c r="I10541" s="105"/>
      <c r="N10541" s="105"/>
      <c r="O10541" s="105"/>
    </row>
    <row r="10542" spans="3:15" ht="12.75">
      <c r="C10542" s="103"/>
      <c r="G10542" s="105"/>
      <c r="H10542" s="105"/>
      <c r="I10542" s="105"/>
      <c r="L10542" s="105"/>
      <c r="M10542" s="105"/>
      <c r="N10542" s="105"/>
      <c r="O10542" s="105"/>
    </row>
    <row r="10543" ht="12.75">
      <c r="C10543" s="103"/>
    </row>
    <row r="10544" spans="3:15" ht="12.75">
      <c r="C10544" s="103"/>
      <c r="G10544" s="105"/>
      <c r="I10544" s="105"/>
      <c r="L10544" s="105"/>
      <c r="N10544" s="105"/>
      <c r="O10544" s="105"/>
    </row>
    <row r="10545" spans="3:15" ht="12.75">
      <c r="C10545" s="103"/>
      <c r="F10545" s="105"/>
      <c r="G10545" s="105"/>
      <c r="H10545" s="105"/>
      <c r="I10545" s="105"/>
      <c r="K10545" s="105"/>
      <c r="L10545" s="105"/>
      <c r="M10545" s="105"/>
      <c r="N10545" s="105"/>
      <c r="O10545" s="105"/>
    </row>
    <row r="10546" spans="3:15" ht="12.75">
      <c r="C10546" s="103"/>
      <c r="F10546" s="105"/>
      <c r="G10546" s="105"/>
      <c r="H10546" s="105"/>
      <c r="I10546" s="105"/>
      <c r="K10546" s="105"/>
      <c r="L10546" s="105"/>
      <c r="M10546" s="105"/>
      <c r="N10546" s="105"/>
      <c r="O10546" s="105"/>
    </row>
    <row r="10547" spans="3:15" ht="12.75">
      <c r="C10547" s="103"/>
      <c r="F10547" s="105"/>
      <c r="G10547" s="105"/>
      <c r="H10547" s="105"/>
      <c r="I10547" s="105"/>
      <c r="K10547" s="105"/>
      <c r="L10547" s="105"/>
      <c r="M10547" s="105"/>
      <c r="N10547" s="105"/>
      <c r="O10547" s="105"/>
    </row>
    <row r="10548" spans="3:15" ht="12.75">
      <c r="C10548" s="103"/>
      <c r="E10548" s="105"/>
      <c r="F10548" s="105"/>
      <c r="G10548" s="105"/>
      <c r="H10548" s="105"/>
      <c r="I10548" s="105"/>
      <c r="J10548" s="105"/>
      <c r="K10548" s="105"/>
      <c r="L10548" s="105"/>
      <c r="M10548" s="105"/>
      <c r="N10548" s="105"/>
      <c r="O10548" s="105"/>
    </row>
    <row r="10549" spans="3:15" ht="12.75">
      <c r="C10549" s="103"/>
      <c r="E10549" s="105"/>
      <c r="F10549" s="105"/>
      <c r="G10549" s="105"/>
      <c r="H10549" s="105"/>
      <c r="I10549" s="105"/>
      <c r="J10549" s="105"/>
      <c r="K10549" s="105"/>
      <c r="L10549" s="105"/>
      <c r="M10549" s="105"/>
      <c r="N10549" s="105"/>
      <c r="O10549" s="105"/>
    </row>
    <row r="10550" ht="12.75">
      <c r="C10550" s="103"/>
    </row>
    <row r="10551" spans="3:10" ht="12.75">
      <c r="C10551" s="103"/>
      <c r="H10551" s="105"/>
      <c r="I10551" s="105"/>
      <c r="J10551" s="105"/>
    </row>
    <row r="10552" ht="12.75">
      <c r="C10552" s="103"/>
    </row>
    <row r="10553" spans="3:10" ht="12.75">
      <c r="C10553" s="103"/>
      <c r="H10553" s="105"/>
      <c r="I10553" s="105"/>
      <c r="J10553" s="105"/>
    </row>
    <row r="10554" spans="3:10" ht="12.75">
      <c r="C10554" s="103"/>
      <c r="H10554" s="105"/>
      <c r="I10554" s="105"/>
      <c r="J10554" s="105"/>
    </row>
    <row r="10555" spans="3:10" ht="12.75">
      <c r="C10555" s="103"/>
      <c r="H10555" s="105"/>
      <c r="I10555" s="105"/>
      <c r="J10555" s="105"/>
    </row>
    <row r="10556" ht="12.75">
      <c r="C10556" s="103"/>
    </row>
    <row r="10557" ht="12.75">
      <c r="C10557" s="103"/>
    </row>
    <row r="10558" ht="12.75">
      <c r="C10558" s="103"/>
    </row>
    <row r="10559" ht="12.75">
      <c r="C10559" s="103"/>
    </row>
    <row r="10560" ht="12.75">
      <c r="C10560" s="103"/>
    </row>
    <row r="10561" ht="12.75">
      <c r="C10561" s="103"/>
    </row>
    <row r="10562" ht="12.75">
      <c r="C10562" s="103"/>
    </row>
    <row r="10563" ht="12.75">
      <c r="C10563" s="103"/>
    </row>
    <row r="10564" ht="12.75">
      <c r="C10564" s="103"/>
    </row>
    <row r="10565" ht="12.75">
      <c r="C10565" s="103"/>
    </row>
    <row r="10566" ht="12.75">
      <c r="C10566" s="103"/>
    </row>
    <row r="10567" ht="12.75">
      <c r="C10567" s="103"/>
    </row>
    <row r="10568" spans="3:11" ht="12.75">
      <c r="C10568" s="103"/>
      <c r="E10568" s="105"/>
      <c r="F10568" s="105"/>
      <c r="K10568" s="105"/>
    </row>
    <row r="10569" spans="3:11" ht="12.75">
      <c r="C10569" s="103"/>
      <c r="E10569" s="105"/>
      <c r="F10569" s="105"/>
      <c r="K10569" s="105"/>
    </row>
    <row r="10570" spans="3:11" ht="12.75">
      <c r="C10570" s="103"/>
      <c r="E10570" s="105"/>
      <c r="F10570" s="105"/>
      <c r="K10570" s="105"/>
    </row>
    <row r="10571" spans="3:11" ht="12.75">
      <c r="C10571" s="103"/>
      <c r="E10571" s="105"/>
      <c r="F10571" s="105"/>
      <c r="K10571" s="105"/>
    </row>
    <row r="10572" spans="3:11" ht="12.75">
      <c r="C10572" s="103"/>
      <c r="E10572" s="105"/>
      <c r="F10572" s="105"/>
      <c r="K10572" s="105"/>
    </row>
    <row r="10573" spans="3:11" ht="12.75">
      <c r="C10573" s="103"/>
      <c r="E10573" s="105"/>
      <c r="F10573" s="105"/>
      <c r="K10573" s="105"/>
    </row>
    <row r="10574" ht="12.75">
      <c r="C10574" s="103"/>
    </row>
    <row r="10575" spans="3:15" ht="12.75">
      <c r="C10575" s="103"/>
      <c r="G10575" s="105"/>
      <c r="I10575" s="105"/>
      <c r="L10575" s="105"/>
      <c r="N10575" s="105"/>
      <c r="O10575" s="105"/>
    </row>
    <row r="10576" spans="3:15" ht="12.75">
      <c r="C10576" s="103"/>
      <c r="G10576" s="105"/>
      <c r="I10576" s="105"/>
      <c r="L10576" s="105"/>
      <c r="M10576" s="105"/>
      <c r="N10576" s="105"/>
      <c r="O10576" s="105"/>
    </row>
    <row r="10577" spans="3:15" ht="12.75">
      <c r="C10577" s="103"/>
      <c r="F10577" s="105"/>
      <c r="G10577" s="105"/>
      <c r="H10577" s="105"/>
      <c r="I10577" s="105"/>
      <c r="K10577" s="105"/>
      <c r="L10577" s="105"/>
      <c r="M10577" s="105"/>
      <c r="N10577" s="105"/>
      <c r="O10577" s="105"/>
    </row>
    <row r="10578" spans="3:15" ht="12.75">
      <c r="C10578" s="103"/>
      <c r="G10578" s="105"/>
      <c r="H10578" s="105"/>
      <c r="I10578" s="105"/>
      <c r="L10578" s="105"/>
      <c r="M10578" s="105"/>
      <c r="N10578" s="105"/>
      <c r="O10578" s="105"/>
    </row>
    <row r="10579" spans="3:15" ht="12.75">
      <c r="C10579" s="103"/>
      <c r="G10579" s="105"/>
      <c r="H10579" s="105"/>
      <c r="I10579" s="105"/>
      <c r="L10579" s="105"/>
      <c r="M10579" s="105"/>
      <c r="N10579" s="105"/>
      <c r="O10579" s="105"/>
    </row>
    <row r="10580" spans="3:15" ht="12.75">
      <c r="C10580" s="103"/>
      <c r="F10580" s="105"/>
      <c r="G10580" s="105"/>
      <c r="H10580" s="105"/>
      <c r="I10580" s="105"/>
      <c r="K10580" s="105"/>
      <c r="L10580" s="105"/>
      <c r="M10580" s="105"/>
      <c r="N10580" s="105"/>
      <c r="O10580" s="105"/>
    </row>
    <row r="10581" ht="12.75">
      <c r="C10581" s="103"/>
    </row>
    <row r="10582" spans="3:15" ht="12.75">
      <c r="C10582" s="103"/>
      <c r="G10582" s="105"/>
      <c r="I10582" s="105"/>
      <c r="L10582" s="105"/>
      <c r="N10582" s="105"/>
      <c r="O10582" s="105"/>
    </row>
    <row r="10583" spans="3:15" ht="12.75">
      <c r="C10583" s="103"/>
      <c r="F10583" s="105"/>
      <c r="G10583" s="105"/>
      <c r="H10583" s="105"/>
      <c r="I10583" s="105"/>
      <c r="K10583" s="105"/>
      <c r="L10583" s="105"/>
      <c r="M10583" s="105"/>
      <c r="N10583" s="105"/>
      <c r="O10583" s="105"/>
    </row>
    <row r="10584" spans="3:15" ht="12.75">
      <c r="C10584" s="103"/>
      <c r="E10584" s="105"/>
      <c r="F10584" s="105"/>
      <c r="G10584" s="105"/>
      <c r="H10584" s="105"/>
      <c r="I10584" s="105"/>
      <c r="J10584" s="105"/>
      <c r="K10584" s="105"/>
      <c r="L10584" s="105"/>
      <c r="M10584" s="105"/>
      <c r="N10584" s="105"/>
      <c r="O10584" s="105"/>
    </row>
    <row r="10585" spans="3:15" ht="12.75">
      <c r="C10585" s="103"/>
      <c r="E10585" s="105"/>
      <c r="F10585" s="105"/>
      <c r="G10585" s="105"/>
      <c r="H10585" s="105"/>
      <c r="I10585" s="105"/>
      <c r="J10585" s="105"/>
      <c r="K10585" s="105"/>
      <c r="L10585" s="105"/>
      <c r="M10585" s="105"/>
      <c r="N10585" s="105"/>
      <c r="O10585" s="105"/>
    </row>
    <row r="10586" spans="3:15" ht="12.75">
      <c r="C10586" s="103"/>
      <c r="E10586" s="105"/>
      <c r="F10586" s="105"/>
      <c r="G10586" s="105"/>
      <c r="H10586" s="105"/>
      <c r="I10586" s="105"/>
      <c r="J10586" s="105"/>
      <c r="K10586" s="105"/>
      <c r="L10586" s="105"/>
      <c r="M10586" s="105"/>
      <c r="N10586" s="105"/>
      <c r="O10586" s="105"/>
    </row>
    <row r="10587" spans="3:15" ht="12.75">
      <c r="C10587" s="103"/>
      <c r="E10587" s="105"/>
      <c r="F10587" s="105"/>
      <c r="G10587" s="105"/>
      <c r="H10587" s="105"/>
      <c r="I10587" s="105"/>
      <c r="J10587" s="105"/>
      <c r="K10587" s="105"/>
      <c r="L10587" s="105"/>
      <c r="M10587" s="105"/>
      <c r="N10587" s="105"/>
      <c r="O10587" s="105"/>
    </row>
    <row r="10588" ht="12.75">
      <c r="C10588" s="103"/>
    </row>
    <row r="10589" spans="3:10" ht="12.75">
      <c r="C10589" s="103"/>
      <c r="H10589" s="105"/>
      <c r="I10589" s="105"/>
      <c r="J10589" s="105"/>
    </row>
    <row r="10590" ht="12.75">
      <c r="C10590" s="103"/>
    </row>
    <row r="10591" spans="3:10" ht="12.75">
      <c r="C10591" s="103"/>
      <c r="H10591" s="105"/>
      <c r="I10591" s="105"/>
      <c r="J10591" s="105"/>
    </row>
    <row r="10592" spans="3:10" ht="12.75">
      <c r="C10592" s="103"/>
      <c r="H10592" s="105"/>
      <c r="I10592" s="105"/>
      <c r="J10592" s="105"/>
    </row>
    <row r="10593" spans="3:10" ht="12.75">
      <c r="C10593" s="103"/>
      <c r="H10593" s="105"/>
      <c r="I10593" s="105"/>
      <c r="J10593" s="105"/>
    </row>
    <row r="10594" ht="12.75">
      <c r="C10594" s="103"/>
    </row>
    <row r="10595" ht="12.75">
      <c r="C10595" s="103"/>
    </row>
    <row r="10596" ht="12.75">
      <c r="C10596" s="103"/>
    </row>
    <row r="10597" ht="12.75">
      <c r="C10597" s="103"/>
    </row>
    <row r="10598" ht="12.75">
      <c r="C10598" s="103"/>
    </row>
    <row r="10599" ht="12.75">
      <c r="C10599" s="103"/>
    </row>
    <row r="10600" ht="12.75">
      <c r="C10600" s="103"/>
    </row>
    <row r="10601" ht="12.75">
      <c r="C10601" s="103"/>
    </row>
    <row r="10602" ht="12.75">
      <c r="C10602" s="103"/>
    </row>
    <row r="10603" ht="12.75">
      <c r="C10603" s="103"/>
    </row>
    <row r="10604" ht="12.75">
      <c r="C10604" s="103"/>
    </row>
    <row r="10605" ht="12.75">
      <c r="C10605" s="103"/>
    </row>
    <row r="10606" spans="3:6" ht="12.75">
      <c r="C10606" s="103"/>
      <c r="E10606" s="105"/>
      <c r="F10606" s="105"/>
    </row>
    <row r="10607" spans="3:6" ht="12.75">
      <c r="C10607" s="103"/>
      <c r="E10607" s="105"/>
      <c r="F10607" s="105"/>
    </row>
    <row r="10608" spans="3:6" ht="12.75">
      <c r="C10608" s="103"/>
      <c r="E10608" s="105"/>
      <c r="F10608" s="105"/>
    </row>
    <row r="10609" spans="3:6" ht="12.75">
      <c r="C10609" s="103"/>
      <c r="E10609" s="105"/>
      <c r="F10609" s="105"/>
    </row>
    <row r="10610" spans="3:6" ht="12.75">
      <c r="C10610" s="103"/>
      <c r="E10610" s="105"/>
      <c r="F10610" s="105"/>
    </row>
    <row r="10611" spans="3:6" ht="12.75">
      <c r="C10611" s="103"/>
      <c r="E10611" s="105"/>
      <c r="F10611" s="105"/>
    </row>
    <row r="10612" ht="12.75">
      <c r="C10612" s="103"/>
    </row>
    <row r="10613" spans="3:15" ht="12.75">
      <c r="C10613" s="103"/>
      <c r="I10613" s="105"/>
      <c r="N10613" s="105"/>
      <c r="O10613" s="105"/>
    </row>
    <row r="10614" spans="3:15" ht="12.75">
      <c r="C10614" s="103"/>
      <c r="G10614" s="105"/>
      <c r="I10614" s="105"/>
      <c r="L10614" s="105"/>
      <c r="N10614" s="105"/>
      <c r="O10614" s="105"/>
    </row>
    <row r="10615" spans="3:15" ht="12.75">
      <c r="C10615" s="103"/>
      <c r="G10615" s="105"/>
      <c r="H10615" s="105"/>
      <c r="I10615" s="105"/>
      <c r="L10615" s="105"/>
      <c r="M10615" s="105"/>
      <c r="N10615" s="105"/>
      <c r="O10615" s="105"/>
    </row>
    <row r="10616" spans="3:15" ht="12.75">
      <c r="C10616" s="103"/>
      <c r="F10616" s="105"/>
      <c r="G10616" s="105"/>
      <c r="H10616" s="105"/>
      <c r="I10616" s="105"/>
      <c r="K10616" s="105"/>
      <c r="L10616" s="105"/>
      <c r="M10616" s="105"/>
      <c r="N10616" s="105"/>
      <c r="O10616" s="105"/>
    </row>
    <row r="10617" spans="3:15" ht="12.75">
      <c r="C10617" s="103"/>
      <c r="I10617" s="105"/>
      <c r="N10617" s="105"/>
      <c r="O10617" s="105"/>
    </row>
    <row r="10618" spans="3:15" ht="12.75">
      <c r="C10618" s="103"/>
      <c r="F10618" s="105"/>
      <c r="G10618" s="105"/>
      <c r="H10618" s="105"/>
      <c r="I10618" s="105"/>
      <c r="K10618" s="105"/>
      <c r="L10618" s="105"/>
      <c r="M10618" s="105"/>
      <c r="N10618" s="105"/>
      <c r="O10618" s="105"/>
    </row>
    <row r="10619" ht="12.75">
      <c r="C10619" s="103"/>
    </row>
    <row r="10620" spans="3:15" ht="12.75">
      <c r="C10620" s="103"/>
      <c r="I10620" s="105"/>
      <c r="N10620" s="105"/>
      <c r="O10620" s="105"/>
    </row>
    <row r="10621" spans="3:15" ht="12.75">
      <c r="C10621" s="103"/>
      <c r="F10621" s="105"/>
      <c r="G10621" s="105"/>
      <c r="H10621" s="105"/>
      <c r="I10621" s="105"/>
      <c r="K10621" s="105"/>
      <c r="L10621" s="105"/>
      <c r="M10621" s="105"/>
      <c r="N10621" s="105"/>
      <c r="O10621" s="105"/>
    </row>
    <row r="10622" spans="3:15" ht="12.75">
      <c r="C10622" s="103"/>
      <c r="E10622" s="105"/>
      <c r="F10622" s="105"/>
      <c r="G10622" s="105"/>
      <c r="H10622" s="105"/>
      <c r="I10622" s="105"/>
      <c r="J10622" s="105"/>
      <c r="K10622" s="105"/>
      <c r="L10622" s="105"/>
      <c r="M10622" s="105"/>
      <c r="N10622" s="105"/>
      <c r="O10622" s="105"/>
    </row>
    <row r="10623" spans="3:15" ht="12.75">
      <c r="C10623" s="103"/>
      <c r="E10623" s="105"/>
      <c r="F10623" s="105"/>
      <c r="G10623" s="105"/>
      <c r="H10623" s="105"/>
      <c r="I10623" s="105"/>
      <c r="J10623" s="105"/>
      <c r="K10623" s="105"/>
      <c r="L10623" s="105"/>
      <c r="M10623" s="105"/>
      <c r="N10623" s="105"/>
      <c r="O10623" s="105"/>
    </row>
    <row r="10624" spans="3:15" ht="12.75">
      <c r="C10624" s="103"/>
      <c r="E10624" s="105"/>
      <c r="F10624" s="105"/>
      <c r="G10624" s="105"/>
      <c r="H10624" s="105"/>
      <c r="I10624" s="105"/>
      <c r="J10624" s="105"/>
      <c r="K10624" s="105"/>
      <c r="L10624" s="105"/>
      <c r="M10624" s="105"/>
      <c r="N10624" s="105"/>
      <c r="O10624" s="105"/>
    </row>
    <row r="10625" spans="3:15" ht="12.75">
      <c r="C10625" s="103"/>
      <c r="E10625" s="105"/>
      <c r="F10625" s="105"/>
      <c r="G10625" s="105"/>
      <c r="H10625" s="105"/>
      <c r="I10625" s="105"/>
      <c r="J10625" s="105"/>
      <c r="K10625" s="105"/>
      <c r="L10625" s="105"/>
      <c r="M10625" s="105"/>
      <c r="N10625" s="105"/>
      <c r="O10625" s="105"/>
    </row>
    <row r="10626" ht="12.75">
      <c r="C10626" s="103"/>
    </row>
    <row r="10627" spans="3:10" ht="12.75">
      <c r="C10627" s="103"/>
      <c r="H10627" s="105"/>
      <c r="I10627" s="105"/>
      <c r="J10627" s="105"/>
    </row>
    <row r="10628" ht="12.75">
      <c r="C10628" s="103"/>
    </row>
    <row r="10629" spans="3:10" ht="12.75">
      <c r="C10629" s="103"/>
      <c r="H10629" s="105"/>
      <c r="I10629" s="105"/>
      <c r="J10629" s="105"/>
    </row>
    <row r="10630" spans="3:10" ht="12.75">
      <c r="C10630" s="103"/>
      <c r="H10630" s="105"/>
      <c r="I10630" s="105"/>
      <c r="J10630" s="105"/>
    </row>
    <row r="10631" spans="3:10" ht="12.75">
      <c r="C10631" s="103"/>
      <c r="H10631" s="105"/>
      <c r="I10631" s="105"/>
      <c r="J10631" s="105"/>
    </row>
    <row r="10632" ht="12.75">
      <c r="C10632" s="103"/>
    </row>
    <row r="10633" ht="12.75">
      <c r="C10633" s="103"/>
    </row>
    <row r="10634" ht="12.75">
      <c r="C10634" s="103"/>
    </row>
    <row r="10635" ht="12.75">
      <c r="C10635" s="103"/>
    </row>
    <row r="10636" ht="12.75">
      <c r="C10636" s="103"/>
    </row>
    <row r="10637" ht="12.75">
      <c r="C10637" s="103"/>
    </row>
    <row r="10638" ht="12.75">
      <c r="C10638" s="103"/>
    </row>
    <row r="10639" ht="12.75">
      <c r="C10639" s="103"/>
    </row>
    <row r="10640" ht="12.75">
      <c r="C10640" s="103"/>
    </row>
    <row r="10641" ht="12.75">
      <c r="C10641" s="103"/>
    </row>
    <row r="10642" ht="12.75">
      <c r="C10642" s="103"/>
    </row>
    <row r="10643" ht="12.75">
      <c r="C10643" s="103"/>
    </row>
    <row r="10644" spans="3:6" ht="12.75">
      <c r="C10644" s="103"/>
      <c r="E10644" s="105"/>
      <c r="F10644" s="105"/>
    </row>
    <row r="10645" spans="3:6" ht="12.75">
      <c r="C10645" s="103"/>
      <c r="E10645" s="105"/>
      <c r="F10645" s="105"/>
    </row>
    <row r="10646" spans="3:6" ht="12.75">
      <c r="C10646" s="103"/>
      <c r="E10646" s="105"/>
      <c r="F10646" s="105"/>
    </row>
    <row r="10647" spans="3:6" ht="12.75">
      <c r="C10647" s="103"/>
      <c r="E10647" s="105"/>
      <c r="F10647" s="105"/>
    </row>
    <row r="10648" spans="3:6" ht="12.75">
      <c r="C10648" s="103"/>
      <c r="E10648" s="105"/>
      <c r="F10648" s="105"/>
    </row>
    <row r="10649" spans="3:6" ht="12.75">
      <c r="C10649" s="103"/>
      <c r="E10649" s="105"/>
      <c r="F10649" s="105"/>
    </row>
    <row r="10650" ht="12.75">
      <c r="C10650" s="103"/>
    </row>
    <row r="10651" spans="3:14" ht="12.75">
      <c r="C10651" s="103"/>
      <c r="G10651" s="105"/>
      <c r="I10651" s="105"/>
      <c r="L10651" s="105"/>
      <c r="N10651" s="105"/>
    </row>
    <row r="10652" spans="3:15" ht="12.75">
      <c r="C10652" s="103"/>
      <c r="N10652" s="105"/>
      <c r="O10652" s="105"/>
    </row>
    <row r="10653" spans="3:15" ht="12.75">
      <c r="C10653" s="103"/>
      <c r="G10653" s="105"/>
      <c r="L10653" s="105"/>
      <c r="N10653" s="105"/>
      <c r="O10653" s="105"/>
    </row>
    <row r="10654" spans="3:15" ht="12.75">
      <c r="C10654" s="103"/>
      <c r="I10654" s="105"/>
      <c r="N10654" s="105"/>
      <c r="O10654" s="105"/>
    </row>
    <row r="10655" spans="3:14" ht="12.75">
      <c r="C10655" s="103"/>
      <c r="I10655" s="105"/>
      <c r="N10655" s="105"/>
    </row>
    <row r="10656" spans="3:15" ht="12.75">
      <c r="C10656" s="103"/>
      <c r="G10656" s="105"/>
      <c r="I10656" s="105"/>
      <c r="L10656" s="105"/>
      <c r="N10656" s="105"/>
      <c r="O10656" s="105"/>
    </row>
    <row r="10657" ht="12.75">
      <c r="C10657" s="103"/>
    </row>
    <row r="10658" spans="3:14" ht="12.75">
      <c r="C10658" s="103"/>
      <c r="G10658" s="105"/>
      <c r="I10658" s="105"/>
      <c r="L10658" s="105"/>
      <c r="N10658" s="105"/>
    </row>
    <row r="10659" spans="3:15" ht="12.75">
      <c r="C10659" s="103"/>
      <c r="I10659" s="105"/>
      <c r="L10659" s="105"/>
      <c r="N10659" s="105"/>
      <c r="O10659" s="105"/>
    </row>
    <row r="10660" spans="3:15" ht="12.75">
      <c r="C10660" s="103"/>
      <c r="F10660" s="105"/>
      <c r="G10660" s="105"/>
      <c r="H10660" s="105"/>
      <c r="I10660" s="105"/>
      <c r="J10660" s="105"/>
      <c r="K10660" s="105"/>
      <c r="L10660" s="105"/>
      <c r="M10660" s="105"/>
      <c r="N10660" s="105"/>
      <c r="O10660" s="105"/>
    </row>
    <row r="10661" spans="3:15" ht="12.75">
      <c r="C10661" s="103"/>
      <c r="G10661" s="105"/>
      <c r="I10661" s="105"/>
      <c r="K10661" s="105"/>
      <c r="L10661" s="105"/>
      <c r="M10661" s="105"/>
      <c r="N10661" s="105"/>
      <c r="O10661" s="105"/>
    </row>
    <row r="10662" spans="3:14" ht="12.75">
      <c r="C10662" s="103"/>
      <c r="F10662" s="105"/>
      <c r="G10662" s="105"/>
      <c r="H10662" s="105"/>
      <c r="I10662" s="105"/>
      <c r="K10662" s="105"/>
      <c r="L10662" s="105"/>
      <c r="M10662" s="105"/>
      <c r="N10662" s="105"/>
    </row>
    <row r="10663" spans="3:15" ht="12.75">
      <c r="C10663" s="103"/>
      <c r="E10663" s="105"/>
      <c r="F10663" s="105"/>
      <c r="G10663" s="105"/>
      <c r="H10663" s="105"/>
      <c r="I10663" s="105"/>
      <c r="J10663" s="105"/>
      <c r="K10663" s="105"/>
      <c r="L10663" s="105"/>
      <c r="M10663" s="105"/>
      <c r="N10663" s="105"/>
      <c r="O10663" s="105"/>
    </row>
    <row r="10664" ht="12.75">
      <c r="C10664" s="103"/>
    </row>
    <row r="10665" spans="3:10" ht="12.75">
      <c r="C10665" s="103"/>
      <c r="H10665" s="105"/>
      <c r="I10665" s="105"/>
      <c r="J10665" s="105"/>
    </row>
    <row r="10666" ht="12.75">
      <c r="C10666" s="103"/>
    </row>
    <row r="10667" spans="3:9" ht="12.75">
      <c r="C10667" s="103"/>
      <c r="H10667" s="105"/>
      <c r="I10667" s="105"/>
    </row>
    <row r="10668" spans="3:10" ht="12.75">
      <c r="C10668" s="103"/>
      <c r="H10668" s="105"/>
      <c r="I10668" s="105"/>
      <c r="J10668" s="105"/>
    </row>
    <row r="10669" spans="3:10" ht="12.75">
      <c r="C10669" s="103"/>
      <c r="H10669" s="105"/>
      <c r="I10669" s="105"/>
      <c r="J10669" s="105"/>
    </row>
    <row r="10670" ht="12.75">
      <c r="C10670" s="103"/>
    </row>
    <row r="10671" ht="12.75">
      <c r="C10671" s="103"/>
    </row>
    <row r="10672" ht="12.75">
      <c r="C10672" s="103"/>
    </row>
    <row r="10673" ht="12.75">
      <c r="C10673" s="103"/>
    </row>
    <row r="10674" ht="12.75">
      <c r="C10674" s="103"/>
    </row>
    <row r="10675" ht="12.75">
      <c r="C10675" s="103"/>
    </row>
    <row r="10676" ht="12.75">
      <c r="C10676" s="103"/>
    </row>
    <row r="10677" ht="12.75">
      <c r="C10677" s="103"/>
    </row>
    <row r="10678" ht="12.75">
      <c r="C10678" s="103"/>
    </row>
    <row r="10679" ht="12.75">
      <c r="C10679" s="103"/>
    </row>
    <row r="10680" ht="12.75">
      <c r="C10680" s="103"/>
    </row>
    <row r="10681" ht="12.75">
      <c r="C10681" s="103"/>
    </row>
    <row r="10682" spans="3:6" ht="12.75">
      <c r="C10682" s="103"/>
      <c r="E10682" s="105"/>
      <c r="F10682" s="105"/>
    </row>
    <row r="10683" spans="3:6" ht="12.75">
      <c r="C10683" s="103"/>
      <c r="E10683" s="105"/>
      <c r="F10683" s="105"/>
    </row>
    <row r="10684" spans="3:6" ht="12.75">
      <c r="C10684" s="103"/>
      <c r="E10684" s="105"/>
      <c r="F10684" s="105"/>
    </row>
    <row r="10685" spans="3:6" ht="12.75">
      <c r="C10685" s="103"/>
      <c r="E10685" s="105"/>
      <c r="F10685" s="105"/>
    </row>
    <row r="10686" spans="3:6" ht="12.75">
      <c r="C10686" s="103"/>
      <c r="E10686" s="105"/>
      <c r="F10686" s="105"/>
    </row>
    <row r="10687" spans="3:6" ht="12.75">
      <c r="C10687" s="103"/>
      <c r="E10687" s="105"/>
      <c r="F10687" s="105"/>
    </row>
    <row r="10688" ht="12.75">
      <c r="C10688" s="103"/>
    </row>
    <row r="10689" spans="3:15" ht="12.75">
      <c r="C10689" s="103"/>
      <c r="E10689" s="105"/>
      <c r="H10689" s="105"/>
      <c r="I10689" s="105"/>
      <c r="M10689" s="105"/>
      <c r="N10689" s="105"/>
      <c r="O10689" s="105"/>
    </row>
    <row r="10690" spans="3:15" ht="12.75">
      <c r="C10690" s="103"/>
      <c r="I10690" s="105"/>
      <c r="N10690" s="105"/>
      <c r="O10690" s="105"/>
    </row>
    <row r="10691" spans="3:15" ht="12.75">
      <c r="C10691" s="103"/>
      <c r="G10691" s="105"/>
      <c r="I10691" s="105"/>
      <c r="L10691" s="105"/>
      <c r="N10691" s="105"/>
      <c r="O10691" s="105"/>
    </row>
    <row r="10692" spans="3:15" ht="12.75">
      <c r="C10692" s="103"/>
      <c r="H10692" s="105"/>
      <c r="I10692" s="105"/>
      <c r="N10692" s="105"/>
      <c r="O10692" s="105"/>
    </row>
    <row r="10693" spans="3:15" ht="12.75">
      <c r="C10693" s="103"/>
      <c r="I10693" s="105"/>
      <c r="N10693" s="105"/>
      <c r="O10693" s="105"/>
    </row>
    <row r="10694" spans="3:15" ht="12.75">
      <c r="C10694" s="103"/>
      <c r="E10694" s="105"/>
      <c r="G10694" s="105"/>
      <c r="H10694" s="105"/>
      <c r="I10694" s="105"/>
      <c r="L10694" s="105"/>
      <c r="M10694" s="105"/>
      <c r="N10694" s="105"/>
      <c r="O10694" s="105"/>
    </row>
    <row r="10695" ht="12.75">
      <c r="C10695" s="103"/>
    </row>
    <row r="10696" spans="3:15" ht="12.75">
      <c r="C10696" s="103"/>
      <c r="E10696" s="105"/>
      <c r="H10696" s="105"/>
      <c r="I10696" s="105"/>
      <c r="M10696" s="105"/>
      <c r="N10696" s="105"/>
      <c r="O10696" s="105"/>
    </row>
    <row r="10697" spans="3:15" ht="12.75">
      <c r="C10697" s="103"/>
      <c r="G10697" s="105"/>
      <c r="I10697" s="105"/>
      <c r="L10697" s="105"/>
      <c r="M10697" s="105"/>
      <c r="N10697" s="105"/>
      <c r="O10697" s="105"/>
    </row>
    <row r="10698" spans="3:15" ht="12.75">
      <c r="C10698" s="103"/>
      <c r="E10698" s="105"/>
      <c r="F10698" s="105"/>
      <c r="G10698" s="105"/>
      <c r="H10698" s="105"/>
      <c r="I10698" s="105"/>
      <c r="J10698" s="105"/>
      <c r="K10698" s="105"/>
      <c r="L10698" s="105"/>
      <c r="M10698" s="105"/>
      <c r="N10698" s="105"/>
      <c r="O10698" s="105"/>
    </row>
    <row r="10699" spans="3:15" ht="12.75">
      <c r="C10699" s="103"/>
      <c r="F10699" s="105"/>
      <c r="G10699" s="105"/>
      <c r="H10699" s="105"/>
      <c r="I10699" s="105"/>
      <c r="K10699" s="105"/>
      <c r="L10699" s="105"/>
      <c r="M10699" s="105"/>
      <c r="N10699" s="105"/>
      <c r="O10699" s="105"/>
    </row>
    <row r="10700" spans="3:15" ht="12.75">
      <c r="C10700" s="103"/>
      <c r="E10700" s="105"/>
      <c r="F10700" s="105"/>
      <c r="G10700" s="105"/>
      <c r="H10700" s="105"/>
      <c r="I10700" s="105"/>
      <c r="J10700" s="105"/>
      <c r="K10700" s="105"/>
      <c r="L10700" s="105"/>
      <c r="M10700" s="105"/>
      <c r="N10700" s="105"/>
      <c r="O10700" s="105"/>
    </row>
    <row r="10701" spans="3:15" ht="12.75">
      <c r="C10701" s="103"/>
      <c r="E10701" s="105"/>
      <c r="F10701" s="105"/>
      <c r="G10701" s="105"/>
      <c r="H10701" s="105"/>
      <c r="I10701" s="105"/>
      <c r="J10701" s="105"/>
      <c r="K10701" s="105"/>
      <c r="L10701" s="105"/>
      <c r="M10701" s="105"/>
      <c r="N10701" s="105"/>
      <c r="O10701" s="105"/>
    </row>
    <row r="10702" ht="12.75">
      <c r="C10702" s="103"/>
    </row>
    <row r="10703" spans="3:10" ht="12.75">
      <c r="C10703" s="103"/>
      <c r="H10703" s="105"/>
      <c r="I10703" s="105"/>
      <c r="J10703" s="105"/>
    </row>
    <row r="10704" ht="12.75">
      <c r="C10704" s="103"/>
    </row>
    <row r="10705" spans="3:10" ht="12.75">
      <c r="C10705" s="103"/>
      <c r="H10705" s="105"/>
      <c r="I10705" s="105"/>
      <c r="J10705" s="105"/>
    </row>
    <row r="10706" spans="3:10" ht="12.75">
      <c r="C10706" s="103"/>
      <c r="H10706" s="105"/>
      <c r="I10706" s="105"/>
      <c r="J10706" s="105"/>
    </row>
    <row r="10707" spans="3:10" ht="12.75">
      <c r="C10707" s="103"/>
      <c r="H10707" s="105"/>
      <c r="I10707" s="105"/>
      <c r="J10707" s="105"/>
    </row>
    <row r="10708" ht="12.75">
      <c r="C10708" s="103"/>
    </row>
    <row r="10709" ht="12.75">
      <c r="C10709" s="103"/>
    </row>
    <row r="10710" ht="12.75">
      <c r="C10710" s="103"/>
    </row>
    <row r="10711" ht="12.75">
      <c r="C10711" s="103"/>
    </row>
    <row r="10712" ht="12.75">
      <c r="C10712" s="103"/>
    </row>
    <row r="10713" ht="12.75">
      <c r="C10713" s="103"/>
    </row>
    <row r="10714" ht="12.75">
      <c r="C10714" s="103"/>
    </row>
    <row r="10715" ht="12.75">
      <c r="C10715" s="103"/>
    </row>
    <row r="10716" ht="12.75">
      <c r="C10716" s="103"/>
    </row>
    <row r="10717" ht="12.75">
      <c r="C10717" s="103"/>
    </row>
    <row r="10718" ht="12.75">
      <c r="C10718" s="103"/>
    </row>
    <row r="10719" ht="12.75">
      <c r="C10719" s="103"/>
    </row>
    <row r="10720" spans="3:6" ht="12.75">
      <c r="C10720" s="103"/>
      <c r="E10720" s="105"/>
      <c r="F10720" s="105"/>
    </row>
    <row r="10721" spans="3:6" ht="12.75">
      <c r="C10721" s="103"/>
      <c r="E10721" s="105"/>
      <c r="F10721" s="105"/>
    </row>
    <row r="10722" spans="3:6" ht="12.75">
      <c r="C10722" s="103"/>
      <c r="E10722" s="105"/>
      <c r="F10722" s="105"/>
    </row>
    <row r="10723" spans="3:6" ht="12.75">
      <c r="C10723" s="103"/>
      <c r="E10723" s="105"/>
      <c r="F10723" s="105"/>
    </row>
    <row r="10724" spans="3:6" ht="12.75">
      <c r="C10724" s="103"/>
      <c r="E10724" s="105"/>
      <c r="F10724" s="105"/>
    </row>
    <row r="10725" spans="3:6" ht="12.75">
      <c r="C10725" s="103"/>
      <c r="E10725" s="105"/>
      <c r="F10725" s="105"/>
    </row>
    <row r="10726" ht="12.75">
      <c r="C10726" s="103"/>
    </row>
    <row r="10727" spans="3:15" ht="12.75">
      <c r="C10727" s="103"/>
      <c r="I10727" s="105"/>
      <c r="N10727" s="105"/>
      <c r="O10727" s="105"/>
    </row>
    <row r="10728" spans="3:15" ht="12.75">
      <c r="C10728" s="103"/>
      <c r="I10728" s="105"/>
      <c r="N10728" s="105"/>
      <c r="O10728" s="105"/>
    </row>
    <row r="10729" spans="3:15" ht="12.75">
      <c r="C10729" s="103"/>
      <c r="G10729" s="105"/>
      <c r="I10729" s="105"/>
      <c r="L10729" s="105"/>
      <c r="N10729" s="105"/>
      <c r="O10729" s="105"/>
    </row>
    <row r="10730" spans="3:15" ht="12.75">
      <c r="C10730" s="103"/>
      <c r="I10730" s="105"/>
      <c r="M10730" s="105"/>
      <c r="N10730" s="105"/>
      <c r="O10730" s="105"/>
    </row>
    <row r="10731" spans="3:15" ht="12.75">
      <c r="C10731" s="103"/>
      <c r="I10731" s="105"/>
      <c r="N10731" s="105"/>
      <c r="O10731" s="105"/>
    </row>
    <row r="10732" spans="3:15" ht="12.75">
      <c r="C10732" s="103"/>
      <c r="G10732" s="105"/>
      <c r="I10732" s="105"/>
      <c r="L10732" s="105"/>
      <c r="M10732" s="105"/>
      <c r="N10732" s="105"/>
      <c r="O10732" s="105"/>
    </row>
    <row r="10733" ht="12.75">
      <c r="C10733" s="103"/>
    </row>
    <row r="10734" spans="3:15" ht="12.75">
      <c r="C10734" s="103"/>
      <c r="I10734" s="105"/>
      <c r="N10734" s="105"/>
      <c r="O10734" s="105"/>
    </row>
    <row r="10735" spans="3:15" ht="12.75">
      <c r="C10735" s="103"/>
      <c r="G10735" s="105"/>
      <c r="H10735" s="105"/>
      <c r="I10735" s="105"/>
      <c r="L10735" s="105"/>
      <c r="M10735" s="105"/>
      <c r="N10735" s="105"/>
      <c r="O10735" s="105"/>
    </row>
    <row r="10736" spans="3:15" ht="12.75">
      <c r="C10736" s="103"/>
      <c r="E10736" s="105"/>
      <c r="F10736" s="105"/>
      <c r="G10736" s="105"/>
      <c r="H10736" s="105"/>
      <c r="I10736" s="105"/>
      <c r="J10736" s="105"/>
      <c r="K10736" s="105"/>
      <c r="L10736" s="105"/>
      <c r="M10736" s="105"/>
      <c r="N10736" s="105"/>
      <c r="O10736" s="105"/>
    </row>
    <row r="10737" spans="3:15" ht="12.75">
      <c r="C10737" s="103"/>
      <c r="F10737" s="105"/>
      <c r="G10737" s="105"/>
      <c r="H10737" s="105"/>
      <c r="I10737" s="105"/>
      <c r="K10737" s="105"/>
      <c r="L10737" s="105"/>
      <c r="M10737" s="105"/>
      <c r="N10737" s="105"/>
      <c r="O10737" s="105"/>
    </row>
    <row r="10738" spans="3:15" ht="12.75">
      <c r="C10738" s="103"/>
      <c r="F10738" s="105"/>
      <c r="G10738" s="105"/>
      <c r="H10738" s="105"/>
      <c r="I10738" s="105"/>
      <c r="J10738" s="105"/>
      <c r="K10738" s="105"/>
      <c r="L10738" s="105"/>
      <c r="M10738" s="105"/>
      <c r="N10738" s="105"/>
      <c r="O10738" s="105"/>
    </row>
    <row r="10739" spans="3:15" ht="12.75">
      <c r="C10739" s="103"/>
      <c r="E10739" s="105"/>
      <c r="F10739" s="105"/>
      <c r="G10739" s="105"/>
      <c r="H10739" s="105"/>
      <c r="I10739" s="105"/>
      <c r="J10739" s="105"/>
      <c r="K10739" s="105"/>
      <c r="L10739" s="105"/>
      <c r="M10739" s="105"/>
      <c r="N10739" s="105"/>
      <c r="O10739" s="105"/>
    </row>
    <row r="10740" ht="12.75">
      <c r="C10740" s="103"/>
    </row>
    <row r="10741" spans="3:10" ht="12.75">
      <c r="C10741" s="103"/>
      <c r="H10741" s="105"/>
      <c r="I10741" s="105"/>
      <c r="J10741" s="105"/>
    </row>
    <row r="10742" ht="12.75">
      <c r="C10742" s="103"/>
    </row>
    <row r="10743" spans="3:10" ht="12.75">
      <c r="C10743" s="103"/>
      <c r="H10743" s="105"/>
      <c r="I10743" s="105"/>
      <c r="J10743" s="105"/>
    </row>
    <row r="10744" spans="3:10" ht="12.75">
      <c r="C10744" s="103"/>
      <c r="H10744" s="105"/>
      <c r="I10744" s="105"/>
      <c r="J10744" s="105"/>
    </row>
    <row r="10745" spans="3:10" ht="12.75">
      <c r="C10745" s="103"/>
      <c r="H10745" s="105"/>
      <c r="I10745" s="105"/>
      <c r="J10745" s="105"/>
    </row>
    <row r="10746" ht="12.75">
      <c r="C10746" s="103"/>
    </row>
    <row r="10747" ht="12.75">
      <c r="C10747" s="103"/>
    </row>
    <row r="10748" ht="12.75">
      <c r="C10748" s="103"/>
    </row>
    <row r="10749" ht="12.75">
      <c r="C10749" s="103"/>
    </row>
    <row r="10750" ht="12.75">
      <c r="C10750" s="103"/>
    </row>
    <row r="10751" ht="12.75">
      <c r="C10751" s="103"/>
    </row>
    <row r="10752" ht="12.75">
      <c r="C10752" s="103"/>
    </row>
    <row r="10753" ht="12.75">
      <c r="C10753" s="103"/>
    </row>
    <row r="10754" ht="12.75">
      <c r="C10754" s="103"/>
    </row>
    <row r="10755" ht="12.75">
      <c r="C10755" s="103"/>
    </row>
    <row r="10756" ht="12.75">
      <c r="C10756" s="103"/>
    </row>
    <row r="10757" ht="12.75">
      <c r="C10757" s="103"/>
    </row>
    <row r="10758" spans="3:6" ht="12.75">
      <c r="C10758" s="103"/>
      <c r="E10758" s="105"/>
      <c r="F10758" s="105"/>
    </row>
    <row r="10759" spans="3:6" ht="12.75">
      <c r="C10759" s="103"/>
      <c r="E10759" s="105"/>
      <c r="F10759" s="105"/>
    </row>
    <row r="10760" spans="3:6" ht="12.75">
      <c r="C10760" s="103"/>
      <c r="E10760" s="105"/>
      <c r="F10760" s="105"/>
    </row>
    <row r="10761" spans="3:6" ht="12.75">
      <c r="C10761" s="103"/>
      <c r="E10761" s="105"/>
      <c r="F10761" s="105"/>
    </row>
    <row r="10762" spans="3:6" ht="12.75">
      <c r="C10762" s="103"/>
      <c r="E10762" s="105"/>
      <c r="F10762" s="105"/>
    </row>
    <row r="10763" spans="3:6" ht="12.75">
      <c r="C10763" s="103"/>
      <c r="E10763" s="105"/>
      <c r="F10763" s="105"/>
    </row>
    <row r="10764" ht="12.75">
      <c r="C10764" s="103"/>
    </row>
    <row r="10765" spans="3:15" ht="12.75">
      <c r="C10765" s="103"/>
      <c r="I10765" s="105"/>
      <c r="N10765" s="105"/>
      <c r="O10765" s="105"/>
    </row>
    <row r="10766" spans="3:15" ht="12.75">
      <c r="C10766" s="103"/>
      <c r="G10766" s="105"/>
      <c r="I10766" s="105"/>
      <c r="L10766" s="105"/>
      <c r="N10766" s="105"/>
      <c r="O10766" s="105"/>
    </row>
    <row r="10767" spans="3:15" ht="12.75">
      <c r="C10767" s="103"/>
      <c r="G10767" s="105"/>
      <c r="H10767" s="105"/>
      <c r="I10767" s="105"/>
      <c r="L10767" s="105"/>
      <c r="M10767" s="105"/>
      <c r="N10767" s="105"/>
      <c r="O10767" s="105"/>
    </row>
    <row r="10768" spans="3:15" ht="12.75">
      <c r="C10768" s="103"/>
      <c r="G10768" s="105"/>
      <c r="H10768" s="105"/>
      <c r="I10768" s="105"/>
      <c r="L10768" s="105"/>
      <c r="M10768" s="105"/>
      <c r="N10768" s="105"/>
      <c r="O10768" s="105"/>
    </row>
    <row r="10769" spans="3:15" ht="12.75">
      <c r="C10769" s="103"/>
      <c r="G10769" s="105"/>
      <c r="H10769" s="105"/>
      <c r="I10769" s="105"/>
      <c r="L10769" s="105"/>
      <c r="M10769" s="105"/>
      <c r="N10769" s="105"/>
      <c r="O10769" s="105"/>
    </row>
    <row r="10770" spans="3:15" ht="12.75">
      <c r="C10770" s="103"/>
      <c r="G10770" s="105"/>
      <c r="H10770" s="105"/>
      <c r="I10770" s="105"/>
      <c r="L10770" s="105"/>
      <c r="M10770" s="105"/>
      <c r="N10770" s="105"/>
      <c r="O10770" s="105"/>
    </row>
    <row r="10771" ht="12.75">
      <c r="C10771" s="103"/>
    </row>
    <row r="10772" spans="3:15" ht="12.75">
      <c r="C10772" s="103"/>
      <c r="I10772" s="105"/>
      <c r="N10772" s="105"/>
      <c r="O10772" s="105"/>
    </row>
    <row r="10773" spans="3:15" ht="12.75">
      <c r="C10773" s="103"/>
      <c r="F10773" s="105"/>
      <c r="G10773" s="105"/>
      <c r="H10773" s="105"/>
      <c r="I10773" s="105"/>
      <c r="K10773" s="105"/>
      <c r="L10773" s="105"/>
      <c r="M10773" s="105"/>
      <c r="N10773" s="105"/>
      <c r="O10773" s="105"/>
    </row>
    <row r="10774" spans="3:15" ht="12.75">
      <c r="C10774" s="103"/>
      <c r="F10774" s="105"/>
      <c r="G10774" s="105"/>
      <c r="H10774" s="105"/>
      <c r="I10774" s="105"/>
      <c r="J10774" s="105"/>
      <c r="K10774" s="105"/>
      <c r="L10774" s="105"/>
      <c r="M10774" s="105"/>
      <c r="N10774" s="105"/>
      <c r="O10774" s="105"/>
    </row>
    <row r="10775" spans="3:15" ht="12.75">
      <c r="C10775" s="103"/>
      <c r="E10775" s="105"/>
      <c r="F10775" s="105"/>
      <c r="G10775" s="105"/>
      <c r="H10775" s="105"/>
      <c r="I10775" s="105"/>
      <c r="J10775" s="105"/>
      <c r="K10775" s="105"/>
      <c r="L10775" s="105"/>
      <c r="M10775" s="105"/>
      <c r="N10775" s="105"/>
      <c r="O10775" s="105"/>
    </row>
    <row r="10776" spans="3:15" ht="12.75">
      <c r="C10776" s="103"/>
      <c r="E10776" s="105"/>
      <c r="F10776" s="105"/>
      <c r="G10776" s="105"/>
      <c r="H10776" s="105"/>
      <c r="I10776" s="105"/>
      <c r="J10776" s="105"/>
      <c r="K10776" s="105"/>
      <c r="L10776" s="105"/>
      <c r="M10776" s="105"/>
      <c r="N10776" s="105"/>
      <c r="O10776" s="105"/>
    </row>
    <row r="10777" spans="3:15" ht="12.75">
      <c r="C10777" s="103"/>
      <c r="E10777" s="105"/>
      <c r="F10777" s="105"/>
      <c r="G10777" s="105"/>
      <c r="H10777" s="105"/>
      <c r="I10777" s="105"/>
      <c r="J10777" s="105"/>
      <c r="K10777" s="105"/>
      <c r="L10777" s="105"/>
      <c r="M10777" s="105"/>
      <c r="N10777" s="105"/>
      <c r="O10777" s="105"/>
    </row>
    <row r="10778" ht="12.75">
      <c r="C10778" s="103"/>
    </row>
    <row r="10779" spans="3:10" ht="12.75">
      <c r="C10779" s="103"/>
      <c r="H10779" s="105"/>
      <c r="I10779" s="105"/>
      <c r="J10779" s="105"/>
    </row>
    <row r="10780" ht="12.75">
      <c r="C10780" s="103"/>
    </row>
    <row r="10781" spans="3:10" ht="12.75">
      <c r="C10781" s="103"/>
      <c r="H10781" s="105"/>
      <c r="I10781" s="105"/>
      <c r="J10781" s="105"/>
    </row>
    <row r="10782" spans="3:10" ht="12.75">
      <c r="C10782" s="103"/>
      <c r="H10782" s="105"/>
      <c r="I10782" s="105"/>
      <c r="J10782" s="105"/>
    </row>
    <row r="10783" spans="3:10" ht="12.75">
      <c r="C10783" s="103"/>
      <c r="H10783" s="105"/>
      <c r="I10783" s="105"/>
      <c r="J10783" s="105"/>
    </row>
    <row r="10784" ht="12.75">
      <c r="C10784" s="103"/>
    </row>
    <row r="10785" ht="12.75">
      <c r="C10785" s="103"/>
    </row>
    <row r="10786" ht="12.75">
      <c r="C10786" s="103"/>
    </row>
    <row r="10787" ht="12.75">
      <c r="C10787" s="103"/>
    </row>
    <row r="10788" ht="12.75">
      <c r="C10788" s="103"/>
    </row>
    <row r="10789" ht="12.75">
      <c r="C10789" s="103"/>
    </row>
    <row r="10790" ht="12.75">
      <c r="C10790" s="103"/>
    </row>
    <row r="10791" ht="12.75">
      <c r="C10791" s="103"/>
    </row>
    <row r="10792" ht="12.75">
      <c r="C10792" s="103"/>
    </row>
    <row r="10793" ht="12.75">
      <c r="C10793" s="103"/>
    </row>
    <row r="10794" ht="12.75">
      <c r="C10794" s="103"/>
    </row>
    <row r="10795" ht="12.75">
      <c r="C10795" s="103"/>
    </row>
    <row r="10796" spans="3:6" ht="12.75">
      <c r="C10796" s="103"/>
      <c r="E10796" s="105"/>
      <c r="F10796" s="105"/>
    </row>
    <row r="10797" spans="3:6" ht="12.75">
      <c r="C10797" s="103"/>
      <c r="E10797" s="105"/>
      <c r="F10797" s="105"/>
    </row>
    <row r="10798" spans="3:6" ht="12.75">
      <c r="C10798" s="103"/>
      <c r="E10798" s="105"/>
      <c r="F10798" s="105"/>
    </row>
    <row r="10799" spans="3:6" ht="12.75">
      <c r="C10799" s="103"/>
      <c r="E10799" s="105"/>
      <c r="F10799" s="105"/>
    </row>
    <row r="10800" spans="3:6" ht="12.75">
      <c r="C10800" s="103"/>
      <c r="E10800" s="105"/>
      <c r="F10800" s="105"/>
    </row>
    <row r="10801" spans="3:6" ht="12.75">
      <c r="C10801" s="103"/>
      <c r="E10801" s="105"/>
      <c r="F10801" s="105"/>
    </row>
    <row r="10802" ht="12.75">
      <c r="C10802" s="103"/>
    </row>
    <row r="10803" spans="3:15" ht="12.75">
      <c r="C10803" s="103"/>
      <c r="H10803" s="105"/>
      <c r="I10803" s="105"/>
      <c r="M10803" s="105"/>
      <c r="N10803" s="105"/>
      <c r="O10803" s="105"/>
    </row>
    <row r="10804" spans="3:15" ht="12.75">
      <c r="C10804" s="103"/>
      <c r="I10804" s="105"/>
      <c r="N10804" s="105"/>
      <c r="O10804" s="105"/>
    </row>
    <row r="10805" spans="3:14" ht="12.75">
      <c r="C10805" s="103"/>
      <c r="I10805" s="105"/>
      <c r="N10805" s="105"/>
    </row>
    <row r="10806" spans="3:15" ht="12.75">
      <c r="C10806" s="103"/>
      <c r="I10806" s="105"/>
      <c r="M10806" s="105"/>
      <c r="N10806" s="105"/>
      <c r="O10806" s="105"/>
    </row>
    <row r="10807" spans="3:14" ht="12.75">
      <c r="C10807" s="103"/>
      <c r="I10807" s="105"/>
      <c r="N10807" s="105"/>
    </row>
    <row r="10808" spans="3:15" ht="12.75">
      <c r="C10808" s="103"/>
      <c r="H10808" s="105"/>
      <c r="I10808" s="105"/>
      <c r="M10808" s="105"/>
      <c r="N10808" s="105"/>
      <c r="O10808" s="105"/>
    </row>
    <row r="10809" ht="12.75">
      <c r="C10809" s="103"/>
    </row>
    <row r="10810" spans="3:15" ht="12.75">
      <c r="C10810" s="103"/>
      <c r="H10810" s="105"/>
      <c r="I10810" s="105"/>
      <c r="M10810" s="105"/>
      <c r="N10810" s="105"/>
      <c r="O10810" s="105"/>
    </row>
    <row r="10811" spans="3:15" ht="12.75">
      <c r="C10811" s="103"/>
      <c r="G10811" s="105"/>
      <c r="I10811" s="105"/>
      <c r="L10811" s="105"/>
      <c r="N10811" s="105"/>
      <c r="O10811" s="105"/>
    </row>
    <row r="10812" spans="3:14" ht="12.75">
      <c r="C10812" s="103"/>
      <c r="F10812" s="105"/>
      <c r="G10812" s="105"/>
      <c r="H10812" s="105"/>
      <c r="I10812" s="105"/>
      <c r="J10812" s="105"/>
      <c r="K10812" s="105"/>
      <c r="L10812" s="105"/>
      <c r="M10812" s="105"/>
      <c r="N10812" s="105"/>
    </row>
    <row r="10813" spans="3:15" ht="12.75">
      <c r="C10813" s="103"/>
      <c r="G10813" s="105"/>
      <c r="H10813" s="105"/>
      <c r="I10813" s="105"/>
      <c r="K10813" s="105"/>
      <c r="L10813" s="105"/>
      <c r="M10813" s="105"/>
      <c r="N10813" s="105"/>
      <c r="O10813" s="105"/>
    </row>
    <row r="10814" spans="3:14" ht="12.75">
      <c r="C10814" s="103"/>
      <c r="G10814" s="105"/>
      <c r="I10814" s="105"/>
      <c r="K10814" s="105"/>
      <c r="L10814" s="105"/>
      <c r="M10814" s="105"/>
      <c r="N10814" s="105"/>
    </row>
    <row r="10815" spans="3:15" ht="12.75">
      <c r="C10815" s="103"/>
      <c r="F10815" s="105"/>
      <c r="G10815" s="105"/>
      <c r="H10815" s="105"/>
      <c r="I10815" s="105"/>
      <c r="J10815" s="105"/>
      <c r="K10815" s="105"/>
      <c r="L10815" s="105"/>
      <c r="M10815" s="105"/>
      <c r="N10815" s="105"/>
      <c r="O10815" s="105"/>
    </row>
    <row r="10816" ht="12.75">
      <c r="C10816" s="103"/>
    </row>
    <row r="10817" spans="3:10" ht="12.75">
      <c r="C10817" s="103"/>
      <c r="H10817" s="105"/>
      <c r="I10817" s="105"/>
      <c r="J10817" s="105"/>
    </row>
    <row r="10818" ht="12.75">
      <c r="C10818" s="103"/>
    </row>
    <row r="10819" spans="3:9" ht="12.75">
      <c r="C10819" s="103"/>
      <c r="H10819" s="105"/>
      <c r="I10819" s="105"/>
    </row>
    <row r="10820" spans="3:10" ht="12.75">
      <c r="C10820" s="103"/>
      <c r="H10820" s="105"/>
      <c r="I10820" s="105"/>
      <c r="J10820" s="105"/>
    </row>
    <row r="10821" spans="3:10" ht="12.75">
      <c r="C10821" s="103"/>
      <c r="H10821" s="105"/>
      <c r="I10821" s="105"/>
      <c r="J10821" s="105"/>
    </row>
    <row r="10822" ht="12.75">
      <c r="C10822" s="103"/>
    </row>
    <row r="10823" ht="12.75">
      <c r="C10823" s="103"/>
    </row>
    <row r="10824" ht="12.75">
      <c r="C10824" s="103"/>
    </row>
    <row r="10825" ht="12.75">
      <c r="C10825" s="103"/>
    </row>
    <row r="10826" ht="12.75">
      <c r="C10826" s="103"/>
    </row>
    <row r="10827" ht="12.75">
      <c r="C10827" s="103"/>
    </row>
    <row r="10828" ht="12.75">
      <c r="C10828" s="103"/>
    </row>
    <row r="10829" ht="12.75">
      <c r="C10829" s="103"/>
    </row>
    <row r="10830" ht="12.75">
      <c r="C10830" s="103"/>
    </row>
    <row r="10831" ht="12.75">
      <c r="C10831" s="103"/>
    </row>
    <row r="10832" ht="12.75">
      <c r="C10832" s="103"/>
    </row>
    <row r="10833" ht="12.75">
      <c r="C10833" s="103"/>
    </row>
    <row r="10834" spans="3:6" ht="12.75">
      <c r="C10834" s="103"/>
      <c r="E10834" s="105"/>
      <c r="F10834" s="105"/>
    </row>
    <row r="10835" spans="3:6" ht="12.75">
      <c r="C10835" s="103"/>
      <c r="E10835" s="105"/>
      <c r="F10835" s="105"/>
    </row>
    <row r="10836" spans="3:6" ht="12.75">
      <c r="C10836" s="103"/>
      <c r="E10836" s="105"/>
      <c r="F10836" s="105"/>
    </row>
    <row r="10837" spans="3:6" ht="12.75">
      <c r="C10837" s="103"/>
      <c r="E10837" s="105"/>
      <c r="F10837" s="105"/>
    </row>
    <row r="10838" spans="3:6" ht="12.75">
      <c r="C10838" s="103"/>
      <c r="E10838" s="105"/>
      <c r="F10838" s="105"/>
    </row>
    <row r="10839" spans="3:6" ht="12.75">
      <c r="C10839" s="103"/>
      <c r="E10839" s="105"/>
      <c r="F10839" s="105"/>
    </row>
    <row r="10840" ht="12.75">
      <c r="C10840" s="103"/>
    </row>
    <row r="10841" spans="3:15" ht="12.75">
      <c r="C10841" s="103"/>
      <c r="I10841" s="105"/>
      <c r="N10841" s="105"/>
      <c r="O10841" s="105"/>
    </row>
    <row r="10842" spans="3:15" ht="12.75">
      <c r="C10842" s="103"/>
      <c r="H10842" s="105"/>
      <c r="I10842" s="105"/>
      <c r="M10842" s="105"/>
      <c r="N10842" s="105"/>
      <c r="O10842" s="105"/>
    </row>
    <row r="10843" spans="3:15" ht="12.75">
      <c r="C10843" s="103"/>
      <c r="I10843" s="105"/>
      <c r="N10843" s="105"/>
      <c r="O10843" s="105"/>
    </row>
    <row r="10844" spans="3:15" ht="12.75">
      <c r="C10844" s="103"/>
      <c r="H10844" s="105"/>
      <c r="M10844" s="105"/>
      <c r="O10844" s="105"/>
    </row>
    <row r="10845" spans="3:15" ht="12.75">
      <c r="C10845" s="103"/>
      <c r="O10845" s="105"/>
    </row>
    <row r="10846" spans="3:15" ht="12.75">
      <c r="C10846" s="103"/>
      <c r="H10846" s="105"/>
      <c r="I10846" s="105"/>
      <c r="M10846" s="105"/>
      <c r="N10846" s="105"/>
      <c r="O10846" s="105"/>
    </row>
    <row r="10847" ht="12.75">
      <c r="C10847" s="103"/>
    </row>
    <row r="10848" spans="3:15" ht="12.75">
      <c r="C10848" s="103"/>
      <c r="I10848" s="105"/>
      <c r="N10848" s="105"/>
      <c r="O10848" s="105"/>
    </row>
    <row r="10849" spans="3:15" ht="12.75">
      <c r="C10849" s="103"/>
      <c r="G10849" s="105"/>
      <c r="H10849" s="105"/>
      <c r="I10849" s="105"/>
      <c r="L10849" s="105"/>
      <c r="M10849" s="105"/>
      <c r="N10849" s="105"/>
      <c r="O10849" s="105"/>
    </row>
    <row r="10850" spans="3:15" ht="12.75">
      <c r="C10850" s="103"/>
      <c r="G10850" s="105"/>
      <c r="H10850" s="105"/>
      <c r="I10850" s="105"/>
      <c r="K10850" s="105"/>
      <c r="L10850" s="105"/>
      <c r="M10850" s="105"/>
      <c r="N10850" s="105"/>
      <c r="O10850" s="105"/>
    </row>
    <row r="10851" spans="3:15" ht="12.75">
      <c r="C10851" s="103"/>
      <c r="G10851" s="105"/>
      <c r="H10851" s="105"/>
      <c r="L10851" s="105"/>
      <c r="M10851" s="105"/>
      <c r="O10851" s="105"/>
    </row>
    <row r="10852" spans="3:15" ht="12.75">
      <c r="C10852" s="103"/>
      <c r="O10852" s="105"/>
    </row>
    <row r="10853" spans="3:15" ht="12.75">
      <c r="C10853" s="103"/>
      <c r="F10853" s="105"/>
      <c r="G10853" s="105"/>
      <c r="H10853" s="105"/>
      <c r="I10853" s="105"/>
      <c r="K10853" s="105"/>
      <c r="L10853" s="105"/>
      <c r="M10853" s="105"/>
      <c r="N10853" s="105"/>
      <c r="O10853" s="105"/>
    </row>
    <row r="10854" ht="12.75">
      <c r="C10854" s="103"/>
    </row>
    <row r="10855" spans="3:10" ht="12.75">
      <c r="C10855" s="103"/>
      <c r="H10855" s="105"/>
      <c r="I10855" s="105"/>
      <c r="J10855" s="105"/>
    </row>
    <row r="10856" ht="12.75">
      <c r="C10856" s="103"/>
    </row>
    <row r="10857" spans="3:9" ht="12.75">
      <c r="C10857" s="103"/>
      <c r="H10857" s="105"/>
      <c r="I10857" s="105"/>
    </row>
    <row r="10858" spans="3:10" ht="12.75">
      <c r="C10858" s="103"/>
      <c r="H10858" s="105"/>
      <c r="I10858" s="105"/>
      <c r="J10858" s="105"/>
    </row>
    <row r="10859" spans="3:10" ht="12.75">
      <c r="C10859" s="103"/>
      <c r="H10859" s="105"/>
      <c r="I10859" s="105"/>
      <c r="J10859" s="105"/>
    </row>
    <row r="10860" ht="12.75">
      <c r="C10860" s="103"/>
    </row>
    <row r="10861" ht="12.75">
      <c r="C10861" s="103"/>
    </row>
    <row r="10862" ht="12.75">
      <c r="C10862" s="103"/>
    </row>
    <row r="10863" ht="12.75">
      <c r="C10863" s="103"/>
    </row>
    <row r="10864" ht="12.75">
      <c r="C10864" s="103"/>
    </row>
    <row r="10865" ht="12.75">
      <c r="C10865" s="103"/>
    </row>
    <row r="10866" ht="12.75">
      <c r="C10866" s="103"/>
    </row>
    <row r="10867" ht="12.75">
      <c r="C10867" s="103"/>
    </row>
    <row r="10868" ht="12.75">
      <c r="C10868" s="103"/>
    </row>
    <row r="10869" ht="12.75">
      <c r="C10869" s="103"/>
    </row>
    <row r="10870" ht="12.75">
      <c r="C10870" s="103"/>
    </row>
    <row r="10871" ht="12.75">
      <c r="C10871" s="103"/>
    </row>
    <row r="10872" spans="3:11" ht="12.75">
      <c r="C10872" s="103"/>
      <c r="E10872" s="105"/>
      <c r="F10872" s="105"/>
      <c r="K10872" s="105"/>
    </row>
    <row r="10873" spans="3:11" ht="12.75">
      <c r="C10873" s="103"/>
      <c r="E10873" s="105"/>
      <c r="F10873" s="105"/>
      <c r="K10873" s="105"/>
    </row>
    <row r="10874" spans="3:11" ht="12.75">
      <c r="C10874" s="103"/>
      <c r="E10874" s="105"/>
      <c r="F10874" s="105"/>
      <c r="K10874" s="105"/>
    </row>
    <row r="10875" spans="3:11" ht="12.75">
      <c r="C10875" s="103"/>
      <c r="E10875" s="105"/>
      <c r="F10875" s="105"/>
      <c r="K10875" s="105"/>
    </row>
    <row r="10876" spans="3:11" ht="12.75">
      <c r="C10876" s="103"/>
      <c r="E10876" s="105"/>
      <c r="F10876" s="105"/>
      <c r="K10876" s="105"/>
    </row>
    <row r="10877" spans="3:11" ht="12.75">
      <c r="C10877" s="103"/>
      <c r="E10877" s="105"/>
      <c r="F10877" s="105"/>
      <c r="K10877" s="105"/>
    </row>
    <row r="10878" ht="12.75">
      <c r="C10878" s="103"/>
    </row>
    <row r="10879" spans="3:15" ht="12.75">
      <c r="C10879" s="103"/>
      <c r="H10879" s="105"/>
      <c r="I10879" s="105"/>
      <c r="M10879" s="105"/>
      <c r="N10879" s="105"/>
      <c r="O10879" s="105"/>
    </row>
    <row r="10880" spans="3:15" ht="12.75">
      <c r="C10880" s="103"/>
      <c r="H10880" s="105"/>
      <c r="I10880" s="105"/>
      <c r="M10880" s="105"/>
      <c r="N10880" s="105"/>
      <c r="O10880" s="105"/>
    </row>
    <row r="10881" spans="3:15" ht="12.75">
      <c r="C10881" s="103"/>
      <c r="N10881" s="105"/>
      <c r="O10881" s="105"/>
    </row>
    <row r="10882" spans="3:15" ht="12.75">
      <c r="C10882" s="103"/>
      <c r="I10882" s="105"/>
      <c r="N10882" s="105"/>
      <c r="O10882" s="105"/>
    </row>
    <row r="10883" spans="3:15" ht="12.75">
      <c r="C10883" s="103"/>
      <c r="I10883" s="105"/>
      <c r="N10883" s="105"/>
      <c r="O10883" s="105"/>
    </row>
    <row r="10884" spans="3:15" ht="12.75">
      <c r="C10884" s="103"/>
      <c r="H10884" s="105"/>
      <c r="I10884" s="105"/>
      <c r="M10884" s="105"/>
      <c r="N10884" s="105"/>
      <c r="O10884" s="105"/>
    </row>
    <row r="10885" ht="12.75">
      <c r="C10885" s="103"/>
    </row>
    <row r="10886" spans="3:15" ht="12.75">
      <c r="C10886" s="103"/>
      <c r="H10886" s="105"/>
      <c r="I10886" s="105"/>
      <c r="M10886" s="105"/>
      <c r="N10886" s="105"/>
      <c r="O10886" s="105"/>
    </row>
    <row r="10887" spans="3:15" ht="12.75">
      <c r="C10887" s="103"/>
      <c r="G10887" s="105"/>
      <c r="H10887" s="105"/>
      <c r="I10887" s="105"/>
      <c r="L10887" s="105"/>
      <c r="M10887" s="105"/>
      <c r="N10887" s="105"/>
      <c r="O10887" s="105"/>
    </row>
    <row r="10888" spans="3:15" ht="12.75">
      <c r="C10888" s="103"/>
      <c r="N10888" s="105"/>
      <c r="O10888" s="105"/>
    </row>
    <row r="10889" spans="3:15" ht="12.75">
      <c r="C10889" s="103"/>
      <c r="G10889" s="105"/>
      <c r="H10889" s="105"/>
      <c r="I10889" s="105"/>
      <c r="L10889" s="105"/>
      <c r="M10889" s="105"/>
      <c r="N10889" s="105"/>
      <c r="O10889" s="105"/>
    </row>
    <row r="10890" spans="3:15" ht="12.75">
      <c r="C10890" s="103"/>
      <c r="F10890" s="105"/>
      <c r="G10890" s="105"/>
      <c r="H10890" s="105"/>
      <c r="I10890" s="105"/>
      <c r="K10890" s="105"/>
      <c r="L10890" s="105"/>
      <c r="M10890" s="105"/>
      <c r="N10890" s="105"/>
      <c r="O10890" s="105"/>
    </row>
    <row r="10891" spans="3:15" ht="12.75">
      <c r="C10891" s="103"/>
      <c r="E10891" s="105"/>
      <c r="F10891" s="105"/>
      <c r="G10891" s="105"/>
      <c r="H10891" s="105"/>
      <c r="I10891" s="105"/>
      <c r="K10891" s="105"/>
      <c r="L10891" s="105"/>
      <c r="M10891" s="105"/>
      <c r="N10891" s="105"/>
      <c r="O10891" s="105"/>
    </row>
    <row r="10892" ht="12.75">
      <c r="C10892" s="103"/>
    </row>
    <row r="10893" spans="3:10" ht="12.75">
      <c r="C10893" s="103"/>
      <c r="H10893" s="105"/>
      <c r="I10893" s="105"/>
      <c r="J10893" s="105"/>
    </row>
    <row r="10894" ht="12.75">
      <c r="C10894" s="103"/>
    </row>
    <row r="10895" spans="3:9" ht="12.75">
      <c r="C10895" s="103"/>
      <c r="H10895" s="105"/>
      <c r="I10895" s="105"/>
    </row>
    <row r="10896" spans="3:10" ht="12.75">
      <c r="C10896" s="103"/>
      <c r="H10896" s="105"/>
      <c r="I10896" s="105"/>
      <c r="J10896" s="105"/>
    </row>
    <row r="10897" spans="3:10" ht="12.75">
      <c r="C10897" s="103"/>
      <c r="H10897" s="105"/>
      <c r="I10897" s="105"/>
      <c r="J10897" s="105"/>
    </row>
    <row r="10898" ht="12.75">
      <c r="C10898" s="103"/>
    </row>
    <row r="10899" ht="12.75">
      <c r="C10899" s="103"/>
    </row>
    <row r="10900" ht="12.75">
      <c r="C10900" s="103"/>
    </row>
    <row r="10901" ht="12.75">
      <c r="C10901" s="103"/>
    </row>
    <row r="10902" ht="12.75">
      <c r="C10902" s="103"/>
    </row>
    <row r="10903" ht="12.75">
      <c r="C10903" s="103"/>
    </row>
    <row r="10904" ht="12.75">
      <c r="C10904" s="103"/>
    </row>
    <row r="10905" ht="12.75">
      <c r="C10905" s="103"/>
    </row>
    <row r="10906" ht="12.75">
      <c r="C10906" s="103"/>
    </row>
    <row r="10907" ht="12.75">
      <c r="C10907" s="103"/>
    </row>
    <row r="10908" ht="12.75">
      <c r="C10908" s="103"/>
    </row>
    <row r="10909" ht="12.75">
      <c r="C10909" s="103"/>
    </row>
    <row r="10910" spans="3:11" ht="12.75">
      <c r="C10910" s="103"/>
      <c r="E10910" s="105"/>
      <c r="F10910" s="105"/>
      <c r="K10910" s="105"/>
    </row>
    <row r="10911" spans="3:11" ht="12.75">
      <c r="C10911" s="103"/>
      <c r="E10911" s="105"/>
      <c r="F10911" s="105"/>
      <c r="K10911" s="105"/>
    </row>
    <row r="10912" spans="3:11" ht="12.75">
      <c r="C10912" s="103"/>
      <c r="E10912" s="105"/>
      <c r="F10912" s="105"/>
      <c r="K10912" s="105"/>
    </row>
    <row r="10913" spans="3:11" ht="12.75">
      <c r="C10913" s="103"/>
      <c r="E10913" s="105"/>
      <c r="F10913" s="105"/>
      <c r="K10913" s="105"/>
    </row>
    <row r="10914" spans="3:11" ht="12.75">
      <c r="C10914" s="103"/>
      <c r="E10914" s="105"/>
      <c r="F10914" s="105"/>
      <c r="K10914" s="105"/>
    </row>
    <row r="10915" spans="3:11" ht="12.75">
      <c r="C10915" s="103"/>
      <c r="E10915" s="105"/>
      <c r="F10915" s="105"/>
      <c r="K10915" s="105"/>
    </row>
    <row r="10916" ht="12.75">
      <c r="C10916" s="103"/>
    </row>
    <row r="10917" spans="3:15" ht="12.75">
      <c r="C10917" s="103"/>
      <c r="G10917" s="105"/>
      <c r="H10917" s="105"/>
      <c r="I10917" s="105"/>
      <c r="L10917" s="105"/>
      <c r="M10917" s="105"/>
      <c r="N10917" s="105"/>
      <c r="O10917" s="105"/>
    </row>
    <row r="10918" spans="3:15" ht="12.75">
      <c r="C10918" s="103"/>
      <c r="H10918" s="105"/>
      <c r="I10918" s="105"/>
      <c r="M10918" s="105"/>
      <c r="N10918" s="105"/>
      <c r="O10918" s="105"/>
    </row>
    <row r="10919" spans="3:15" ht="12.75">
      <c r="C10919" s="103"/>
      <c r="G10919" s="105"/>
      <c r="H10919" s="105"/>
      <c r="I10919" s="105"/>
      <c r="L10919" s="105"/>
      <c r="M10919" s="105"/>
      <c r="N10919" s="105"/>
      <c r="O10919" s="105"/>
    </row>
    <row r="10920" spans="3:15" ht="12.75">
      <c r="C10920" s="103"/>
      <c r="F10920" s="105"/>
      <c r="H10920" s="105"/>
      <c r="I10920" s="105"/>
      <c r="K10920" s="105"/>
      <c r="M10920" s="105"/>
      <c r="N10920" s="105"/>
      <c r="O10920" s="105"/>
    </row>
    <row r="10921" spans="3:15" ht="12.75">
      <c r="C10921" s="103"/>
      <c r="H10921" s="105"/>
      <c r="I10921" s="105"/>
      <c r="M10921" s="105"/>
      <c r="N10921" s="105"/>
      <c r="O10921" s="105"/>
    </row>
    <row r="10922" spans="3:15" ht="12.75">
      <c r="C10922" s="103"/>
      <c r="F10922" s="105"/>
      <c r="G10922" s="105"/>
      <c r="H10922" s="105"/>
      <c r="I10922" s="105"/>
      <c r="K10922" s="105"/>
      <c r="L10922" s="105"/>
      <c r="M10922" s="105"/>
      <c r="N10922" s="105"/>
      <c r="O10922" s="105"/>
    </row>
    <row r="10923" ht="12.75">
      <c r="C10923" s="103"/>
    </row>
    <row r="10924" spans="3:15" ht="12.75">
      <c r="C10924" s="103"/>
      <c r="G10924" s="105"/>
      <c r="H10924" s="105"/>
      <c r="I10924" s="105"/>
      <c r="L10924" s="105"/>
      <c r="M10924" s="105"/>
      <c r="N10924" s="105"/>
      <c r="O10924" s="105"/>
    </row>
    <row r="10925" spans="3:15" ht="12.75">
      <c r="C10925" s="103"/>
      <c r="G10925" s="105"/>
      <c r="H10925" s="105"/>
      <c r="I10925" s="105"/>
      <c r="L10925" s="105"/>
      <c r="M10925" s="105"/>
      <c r="N10925" s="105"/>
      <c r="O10925" s="105"/>
    </row>
    <row r="10926" spans="3:15" ht="12.75">
      <c r="C10926" s="103"/>
      <c r="F10926" s="105"/>
      <c r="G10926" s="105"/>
      <c r="H10926" s="105"/>
      <c r="I10926" s="105"/>
      <c r="J10926" s="105"/>
      <c r="K10926" s="105"/>
      <c r="L10926" s="105"/>
      <c r="M10926" s="105"/>
      <c r="N10926" s="105"/>
      <c r="O10926" s="105"/>
    </row>
    <row r="10927" spans="3:15" ht="12.75">
      <c r="C10927" s="103"/>
      <c r="E10927" s="105"/>
      <c r="F10927" s="105"/>
      <c r="G10927" s="105"/>
      <c r="H10927" s="105"/>
      <c r="I10927" s="105"/>
      <c r="J10927" s="105"/>
      <c r="K10927" s="105"/>
      <c r="L10927" s="105"/>
      <c r="M10927" s="105"/>
      <c r="N10927" s="105"/>
      <c r="O10927" s="105"/>
    </row>
    <row r="10928" spans="3:15" ht="12.75">
      <c r="C10928" s="103"/>
      <c r="E10928" s="105"/>
      <c r="F10928" s="105"/>
      <c r="G10928" s="105"/>
      <c r="H10928" s="105"/>
      <c r="I10928" s="105"/>
      <c r="J10928" s="105"/>
      <c r="K10928" s="105"/>
      <c r="L10928" s="105"/>
      <c r="M10928" s="105"/>
      <c r="N10928" s="105"/>
      <c r="O10928" s="105"/>
    </row>
    <row r="10929" spans="3:15" ht="12.75">
      <c r="C10929" s="103"/>
      <c r="E10929" s="105"/>
      <c r="F10929" s="105"/>
      <c r="G10929" s="105"/>
      <c r="H10929" s="105"/>
      <c r="I10929" s="105"/>
      <c r="J10929" s="105"/>
      <c r="K10929" s="105"/>
      <c r="L10929" s="105"/>
      <c r="M10929" s="105"/>
      <c r="N10929" s="105"/>
      <c r="O10929" s="105"/>
    </row>
    <row r="10930" ht="12.75">
      <c r="C10930" s="103"/>
    </row>
    <row r="10931" spans="3:10" ht="12.75">
      <c r="C10931" s="103"/>
      <c r="H10931" s="105"/>
      <c r="I10931" s="105"/>
      <c r="J10931" s="105"/>
    </row>
    <row r="10932" ht="12.75">
      <c r="C10932" s="103"/>
    </row>
    <row r="10933" spans="3:10" ht="12.75">
      <c r="C10933" s="103"/>
      <c r="H10933" s="105"/>
      <c r="I10933" s="105"/>
      <c r="J10933" s="105"/>
    </row>
    <row r="10934" spans="3:10" ht="12.75">
      <c r="C10934" s="103"/>
      <c r="H10934" s="105"/>
      <c r="I10934" s="105"/>
      <c r="J10934" s="105"/>
    </row>
    <row r="10935" spans="3:10" ht="12.75">
      <c r="C10935" s="103"/>
      <c r="H10935" s="105"/>
      <c r="I10935" s="105"/>
      <c r="J10935" s="105"/>
    </row>
    <row r="10936" ht="12.75">
      <c r="C10936" s="103"/>
    </row>
    <row r="10937" ht="12.75">
      <c r="C10937" s="103"/>
    </row>
    <row r="10938" ht="12.75">
      <c r="C10938" s="103"/>
    </row>
    <row r="10939" ht="12.75">
      <c r="C10939" s="103"/>
    </row>
    <row r="10940" ht="12.75">
      <c r="C10940" s="103"/>
    </row>
    <row r="10941" ht="12.75">
      <c r="C10941" s="103"/>
    </row>
    <row r="10942" ht="12.75">
      <c r="C10942" s="103"/>
    </row>
    <row r="10943" ht="12.75">
      <c r="C10943" s="103"/>
    </row>
    <row r="10944" ht="12.75">
      <c r="C10944" s="103"/>
    </row>
    <row r="10945" ht="12.75">
      <c r="C10945" s="103"/>
    </row>
    <row r="10946" ht="12.75">
      <c r="C10946" s="103"/>
    </row>
    <row r="10947" ht="12.75">
      <c r="C10947" s="103"/>
    </row>
    <row r="10948" ht="12.75">
      <c r="C10948" s="103"/>
    </row>
    <row r="10949" ht="12.75">
      <c r="C10949" s="103"/>
    </row>
    <row r="10950" ht="12.75">
      <c r="C10950" s="103"/>
    </row>
    <row r="10951" ht="12.75">
      <c r="C10951" s="103"/>
    </row>
    <row r="10952" ht="12.75">
      <c r="C10952" s="103"/>
    </row>
    <row r="10953" ht="12.75">
      <c r="C10953" s="103"/>
    </row>
    <row r="10954" ht="12.75">
      <c r="C10954" s="103"/>
    </row>
    <row r="10955" ht="12.75">
      <c r="C10955" s="103"/>
    </row>
    <row r="10956" ht="12.75">
      <c r="C10956" s="103"/>
    </row>
    <row r="10957" ht="12.75">
      <c r="C10957" s="103"/>
    </row>
    <row r="10958" ht="12.75">
      <c r="C10958" s="103"/>
    </row>
    <row r="10959" ht="12.75">
      <c r="C10959" s="103"/>
    </row>
    <row r="10960" ht="12.75">
      <c r="C10960" s="103"/>
    </row>
    <row r="10961" ht="12.75">
      <c r="C10961" s="103"/>
    </row>
    <row r="10962" ht="12.75">
      <c r="C10962" s="103"/>
    </row>
    <row r="10963" ht="12.75">
      <c r="C10963" s="103"/>
    </row>
    <row r="10964" ht="12.75">
      <c r="C10964" s="103"/>
    </row>
    <row r="10965" ht="12.75">
      <c r="C10965" s="103"/>
    </row>
    <row r="10966" ht="12.75">
      <c r="C10966" s="103"/>
    </row>
    <row r="10967" ht="12.75">
      <c r="C10967" s="103"/>
    </row>
    <row r="10968" ht="12.75">
      <c r="C10968" s="103"/>
    </row>
    <row r="10969" ht="12.75">
      <c r="C10969" s="103"/>
    </row>
    <row r="10970" ht="12.75">
      <c r="C10970" s="103"/>
    </row>
    <row r="10971" ht="12.75">
      <c r="C10971" s="103"/>
    </row>
    <row r="10972" ht="12.75">
      <c r="C10972" s="103"/>
    </row>
    <row r="10973" ht="12.75">
      <c r="C10973" s="103"/>
    </row>
    <row r="10974" ht="12.75">
      <c r="C10974" s="103"/>
    </row>
    <row r="10975" ht="12.75">
      <c r="C10975" s="103"/>
    </row>
    <row r="10976" ht="12.75">
      <c r="C10976" s="103"/>
    </row>
    <row r="10977" ht="12.75">
      <c r="C10977" s="103"/>
    </row>
    <row r="10978" ht="12.75">
      <c r="C10978" s="103"/>
    </row>
    <row r="10979" ht="12.75">
      <c r="C10979" s="103"/>
    </row>
    <row r="10980" ht="12.75">
      <c r="C10980" s="103"/>
    </row>
    <row r="10981" ht="12.75">
      <c r="C10981" s="103"/>
    </row>
    <row r="10982" ht="12.75">
      <c r="C10982" s="103"/>
    </row>
    <row r="10983" ht="12.75">
      <c r="C10983" s="103"/>
    </row>
    <row r="10984" ht="12.75">
      <c r="C10984" s="103"/>
    </row>
    <row r="10985" ht="12.75">
      <c r="C10985" s="103"/>
    </row>
    <row r="10986" spans="3:6" ht="12.75">
      <c r="C10986" s="103"/>
      <c r="E10986" s="105"/>
      <c r="F10986" s="105"/>
    </row>
    <row r="10987" spans="3:6" ht="12.75">
      <c r="C10987" s="103"/>
      <c r="E10987" s="105"/>
      <c r="F10987" s="105"/>
    </row>
    <row r="10988" spans="3:6" ht="12.75">
      <c r="C10988" s="103"/>
      <c r="E10988" s="105"/>
      <c r="F10988" s="105"/>
    </row>
    <row r="10989" spans="3:6" ht="12.75">
      <c r="C10989" s="103"/>
      <c r="E10989" s="105"/>
      <c r="F10989" s="105"/>
    </row>
    <row r="10990" spans="3:6" ht="12.75">
      <c r="C10990" s="103"/>
      <c r="E10990" s="105"/>
      <c r="F10990" s="105"/>
    </row>
    <row r="10991" spans="3:6" ht="12.75">
      <c r="C10991" s="103"/>
      <c r="E10991" s="105"/>
      <c r="F10991" s="105"/>
    </row>
    <row r="10992" ht="12.75">
      <c r="C10992" s="103"/>
    </row>
    <row r="10993" spans="3:15" ht="12.75">
      <c r="C10993" s="103"/>
      <c r="G10993" s="105"/>
      <c r="H10993" s="105"/>
      <c r="I10993" s="105"/>
      <c r="L10993" s="105"/>
      <c r="M10993" s="105"/>
      <c r="N10993" s="105"/>
      <c r="O10993" s="105"/>
    </row>
    <row r="10994" spans="3:15" ht="12.75">
      <c r="C10994" s="103"/>
      <c r="G10994" s="105"/>
      <c r="H10994" s="105"/>
      <c r="I10994" s="105"/>
      <c r="L10994" s="105"/>
      <c r="M10994" s="105"/>
      <c r="N10994" s="105"/>
      <c r="O10994" s="105"/>
    </row>
    <row r="10995" spans="3:15" ht="12.75">
      <c r="C10995" s="103"/>
      <c r="G10995" s="105"/>
      <c r="H10995" s="105"/>
      <c r="I10995" s="105"/>
      <c r="L10995" s="105"/>
      <c r="M10995" s="105"/>
      <c r="N10995" s="105"/>
      <c r="O10995" s="105"/>
    </row>
    <row r="10996" spans="3:15" ht="12.75">
      <c r="C10996" s="103"/>
      <c r="G10996" s="105"/>
      <c r="H10996" s="105"/>
      <c r="I10996" s="105"/>
      <c r="L10996" s="105"/>
      <c r="M10996" s="105"/>
      <c r="N10996" s="105"/>
      <c r="O10996" s="105"/>
    </row>
    <row r="10997" spans="3:15" ht="12.75">
      <c r="C10997" s="103"/>
      <c r="G10997" s="105"/>
      <c r="H10997" s="105"/>
      <c r="I10997" s="105"/>
      <c r="L10997" s="105"/>
      <c r="M10997" s="105"/>
      <c r="N10997" s="105"/>
      <c r="O10997" s="105"/>
    </row>
    <row r="10998" spans="3:15" ht="12.75">
      <c r="C10998" s="103"/>
      <c r="G10998" s="105"/>
      <c r="H10998" s="105"/>
      <c r="I10998" s="105"/>
      <c r="L10998" s="105"/>
      <c r="M10998" s="105"/>
      <c r="N10998" s="105"/>
      <c r="O10998" s="105"/>
    </row>
    <row r="10999" ht="12.75">
      <c r="C10999" s="103"/>
    </row>
    <row r="11000" spans="3:15" ht="12.75">
      <c r="C11000" s="103"/>
      <c r="G11000" s="105"/>
      <c r="H11000" s="105"/>
      <c r="I11000" s="105"/>
      <c r="L11000" s="105"/>
      <c r="M11000" s="105"/>
      <c r="N11000" s="105"/>
      <c r="O11000" s="105"/>
    </row>
    <row r="11001" spans="3:15" ht="12.75">
      <c r="C11001" s="103"/>
      <c r="F11001" s="105"/>
      <c r="G11001" s="105"/>
      <c r="H11001" s="105"/>
      <c r="I11001" s="105"/>
      <c r="K11001" s="105"/>
      <c r="L11001" s="105"/>
      <c r="M11001" s="105"/>
      <c r="N11001" s="105"/>
      <c r="O11001" s="105"/>
    </row>
    <row r="11002" spans="3:15" ht="12.75">
      <c r="C11002" s="103"/>
      <c r="E11002" s="105"/>
      <c r="F11002" s="105"/>
      <c r="G11002" s="105"/>
      <c r="H11002" s="105"/>
      <c r="I11002" s="105"/>
      <c r="J11002" s="105"/>
      <c r="K11002" s="105"/>
      <c r="L11002" s="105"/>
      <c r="M11002" s="105"/>
      <c r="N11002" s="105"/>
      <c r="O11002" s="105"/>
    </row>
    <row r="11003" spans="3:15" ht="12.75">
      <c r="C11003" s="103"/>
      <c r="E11003" s="105"/>
      <c r="F11003" s="105"/>
      <c r="G11003" s="105"/>
      <c r="H11003" s="105"/>
      <c r="I11003" s="105"/>
      <c r="J11003" s="105"/>
      <c r="K11003" s="105"/>
      <c r="L11003" s="105"/>
      <c r="M11003" s="105"/>
      <c r="N11003" s="105"/>
      <c r="O11003" s="105"/>
    </row>
    <row r="11004" spans="3:15" ht="12.75">
      <c r="C11004" s="103"/>
      <c r="E11004" s="105"/>
      <c r="F11004" s="105"/>
      <c r="G11004" s="105"/>
      <c r="H11004" s="105"/>
      <c r="I11004" s="105"/>
      <c r="J11004" s="105"/>
      <c r="K11004" s="105"/>
      <c r="L11004" s="105"/>
      <c r="M11004" s="105"/>
      <c r="N11004" s="105"/>
      <c r="O11004" s="105"/>
    </row>
    <row r="11005" spans="3:15" ht="12.75">
      <c r="C11005" s="103"/>
      <c r="E11005" s="105"/>
      <c r="F11005" s="105"/>
      <c r="G11005" s="105"/>
      <c r="H11005" s="105"/>
      <c r="I11005" s="105"/>
      <c r="J11005" s="105"/>
      <c r="K11005" s="105"/>
      <c r="L11005" s="105"/>
      <c r="M11005" s="105"/>
      <c r="N11005" s="105"/>
      <c r="O11005" s="105"/>
    </row>
    <row r="11006" ht="12.75">
      <c r="C11006" s="103"/>
    </row>
    <row r="11007" spans="3:10" ht="12.75">
      <c r="C11007" s="103"/>
      <c r="H11007" s="105"/>
      <c r="I11007" s="105"/>
      <c r="J11007" s="105"/>
    </row>
    <row r="11008" ht="12.75">
      <c r="C11008" s="103"/>
    </row>
    <row r="11009" spans="3:10" ht="12.75">
      <c r="C11009" s="103"/>
      <c r="H11009" s="105"/>
      <c r="I11009" s="105"/>
      <c r="J11009" s="105"/>
    </row>
    <row r="11010" spans="3:10" ht="12.75">
      <c r="C11010" s="103"/>
      <c r="H11010" s="105"/>
      <c r="I11010" s="105"/>
      <c r="J11010" s="105"/>
    </row>
    <row r="11011" spans="3:10" ht="12.75">
      <c r="C11011" s="103"/>
      <c r="H11011" s="105"/>
      <c r="I11011" s="105"/>
      <c r="J11011" s="105"/>
    </row>
    <row r="11012" ht="12.75">
      <c r="C11012" s="103"/>
    </row>
    <row r="11013" ht="12.75">
      <c r="C11013" s="103"/>
    </row>
    <row r="11014" ht="12.75">
      <c r="C11014" s="103"/>
    </row>
    <row r="11015" ht="12.75">
      <c r="C11015" s="103"/>
    </row>
    <row r="11016" ht="12.75">
      <c r="C11016" s="103"/>
    </row>
    <row r="11017" ht="12.75">
      <c r="C11017" s="103"/>
    </row>
    <row r="11018" ht="12.75">
      <c r="C11018" s="103"/>
    </row>
    <row r="11019" ht="12.75">
      <c r="C11019" s="103"/>
    </row>
    <row r="11020" ht="12.75">
      <c r="C11020" s="103"/>
    </row>
    <row r="11021" ht="12.75">
      <c r="C11021" s="103"/>
    </row>
    <row r="11022" ht="12.75">
      <c r="C11022" s="103"/>
    </row>
    <row r="11023" ht="12.75">
      <c r="C11023" s="103"/>
    </row>
    <row r="11024" spans="3:11" ht="12.75">
      <c r="C11024" s="103"/>
      <c r="E11024" s="105"/>
      <c r="F11024" s="105"/>
      <c r="K11024" s="105"/>
    </row>
    <row r="11025" spans="3:11" ht="12.75">
      <c r="C11025" s="103"/>
      <c r="E11025" s="105"/>
      <c r="F11025" s="105"/>
      <c r="K11025" s="105"/>
    </row>
    <row r="11026" spans="3:11" ht="12.75">
      <c r="C11026" s="103"/>
      <c r="E11026" s="105"/>
      <c r="F11026" s="105"/>
      <c r="K11026" s="105"/>
    </row>
    <row r="11027" spans="3:11" ht="12.75">
      <c r="C11027" s="103"/>
      <c r="E11027" s="105"/>
      <c r="F11027" s="105"/>
      <c r="K11027" s="105"/>
    </row>
    <row r="11028" spans="3:11" ht="12.75">
      <c r="C11028" s="103"/>
      <c r="E11028" s="105"/>
      <c r="F11028" s="105"/>
      <c r="K11028" s="105"/>
    </row>
    <row r="11029" spans="3:11" ht="12.75">
      <c r="C11029" s="103"/>
      <c r="E11029" s="105"/>
      <c r="F11029" s="105"/>
      <c r="K11029" s="105"/>
    </row>
    <row r="11030" ht="12.75">
      <c r="C11030" s="103"/>
    </row>
    <row r="11031" spans="3:15" ht="12.75">
      <c r="C11031" s="103"/>
      <c r="H11031" s="105"/>
      <c r="I11031" s="105"/>
      <c r="M11031" s="105"/>
      <c r="N11031" s="105"/>
      <c r="O11031" s="105"/>
    </row>
    <row r="11032" spans="3:15" ht="12.75">
      <c r="C11032" s="103"/>
      <c r="H11032" s="105"/>
      <c r="I11032" s="105"/>
      <c r="M11032" s="105"/>
      <c r="N11032" s="105"/>
      <c r="O11032" s="105"/>
    </row>
    <row r="11033" spans="3:15" ht="12.75">
      <c r="C11033" s="103"/>
      <c r="H11033" s="105"/>
      <c r="I11033" s="105"/>
      <c r="M11033" s="105"/>
      <c r="N11033" s="105"/>
      <c r="O11033" s="105"/>
    </row>
    <row r="11034" spans="3:15" ht="12.75">
      <c r="C11034" s="103"/>
      <c r="E11034" s="105"/>
      <c r="G11034" s="105"/>
      <c r="H11034" s="105"/>
      <c r="I11034" s="105"/>
      <c r="L11034" s="105"/>
      <c r="M11034" s="105"/>
      <c r="N11034" s="105"/>
      <c r="O11034" s="105"/>
    </row>
    <row r="11035" spans="3:15" ht="12.75">
      <c r="C11035" s="103"/>
      <c r="H11035" s="105"/>
      <c r="I11035" s="105"/>
      <c r="M11035" s="105"/>
      <c r="N11035" s="105"/>
      <c r="O11035" s="105"/>
    </row>
    <row r="11036" spans="3:15" ht="12.75">
      <c r="C11036" s="103"/>
      <c r="E11036" s="105"/>
      <c r="G11036" s="105"/>
      <c r="H11036" s="105"/>
      <c r="I11036" s="105"/>
      <c r="L11036" s="105"/>
      <c r="M11036" s="105"/>
      <c r="N11036" s="105"/>
      <c r="O11036" s="105"/>
    </row>
    <row r="11037" ht="12.75">
      <c r="C11037" s="103"/>
    </row>
    <row r="11038" spans="3:15" ht="12.75">
      <c r="C11038" s="103"/>
      <c r="H11038" s="105"/>
      <c r="I11038" s="105"/>
      <c r="M11038" s="105"/>
      <c r="N11038" s="105"/>
      <c r="O11038" s="105"/>
    </row>
    <row r="11039" spans="3:15" ht="12.75">
      <c r="C11039" s="103"/>
      <c r="G11039" s="105"/>
      <c r="H11039" s="105"/>
      <c r="I11039" s="105"/>
      <c r="L11039" s="105"/>
      <c r="M11039" s="105"/>
      <c r="N11039" s="105"/>
      <c r="O11039" s="105"/>
    </row>
    <row r="11040" spans="3:15" ht="12.75">
      <c r="C11040" s="103"/>
      <c r="F11040" s="105"/>
      <c r="G11040" s="105"/>
      <c r="H11040" s="105"/>
      <c r="I11040" s="105"/>
      <c r="K11040" s="105"/>
      <c r="L11040" s="105"/>
      <c r="M11040" s="105"/>
      <c r="N11040" s="105"/>
      <c r="O11040" s="105"/>
    </row>
    <row r="11041" spans="3:15" ht="12.75">
      <c r="C11041" s="103"/>
      <c r="E11041" s="105"/>
      <c r="F11041" s="105"/>
      <c r="G11041" s="105"/>
      <c r="H11041" s="105"/>
      <c r="I11041" s="105"/>
      <c r="K11041" s="105"/>
      <c r="L11041" s="105"/>
      <c r="M11041" s="105"/>
      <c r="N11041" s="105"/>
      <c r="O11041" s="105"/>
    </row>
    <row r="11042" spans="3:15" ht="12.75">
      <c r="C11042" s="103"/>
      <c r="E11042" s="105"/>
      <c r="F11042" s="105"/>
      <c r="G11042" s="105"/>
      <c r="H11042" s="105"/>
      <c r="I11042" s="105"/>
      <c r="J11042" s="105"/>
      <c r="K11042" s="105"/>
      <c r="L11042" s="105"/>
      <c r="M11042" s="105"/>
      <c r="N11042" s="105"/>
      <c r="O11042" s="105"/>
    </row>
    <row r="11043" spans="3:15" ht="12.75">
      <c r="C11043" s="103"/>
      <c r="E11043" s="105"/>
      <c r="F11043" s="105"/>
      <c r="G11043" s="105"/>
      <c r="H11043" s="105"/>
      <c r="I11043" s="105"/>
      <c r="J11043" s="105"/>
      <c r="K11043" s="105"/>
      <c r="L11043" s="105"/>
      <c r="M11043" s="105"/>
      <c r="N11043" s="105"/>
      <c r="O11043" s="105"/>
    </row>
    <row r="11044" ht="12.75">
      <c r="C11044" s="103"/>
    </row>
    <row r="11045" spans="3:10" ht="12.75">
      <c r="C11045" s="103"/>
      <c r="H11045" s="105"/>
      <c r="I11045" s="105"/>
      <c r="J11045" s="105"/>
    </row>
    <row r="11046" ht="12.75">
      <c r="C11046" s="103"/>
    </row>
    <row r="11047" spans="3:10" ht="12.75">
      <c r="C11047" s="103"/>
      <c r="H11047" s="105"/>
      <c r="I11047" s="105"/>
      <c r="J11047" s="105"/>
    </row>
    <row r="11048" spans="3:10" ht="12.75">
      <c r="C11048" s="103"/>
      <c r="H11048" s="105"/>
      <c r="I11048" s="105"/>
      <c r="J11048" s="105"/>
    </row>
    <row r="11049" spans="3:10" ht="12.75">
      <c r="C11049" s="103"/>
      <c r="H11049" s="105"/>
      <c r="I11049" s="105"/>
      <c r="J11049" s="105"/>
    </row>
    <row r="11050" ht="12.75">
      <c r="C11050" s="103"/>
    </row>
    <row r="11051" ht="12.75">
      <c r="C11051" s="103"/>
    </row>
    <row r="11052" ht="12.75">
      <c r="C11052" s="103"/>
    </row>
    <row r="11053" ht="12.75">
      <c r="C11053" s="103"/>
    </row>
    <row r="11054" ht="12.75">
      <c r="C11054" s="103"/>
    </row>
    <row r="11055" ht="12.75">
      <c r="C11055" s="103"/>
    </row>
    <row r="11056" ht="12.75">
      <c r="C11056" s="103"/>
    </row>
    <row r="11057" ht="12.75">
      <c r="C11057" s="103"/>
    </row>
    <row r="11058" ht="12.75">
      <c r="C11058" s="103"/>
    </row>
    <row r="11059" ht="12.75">
      <c r="C11059" s="103"/>
    </row>
    <row r="11060" ht="12.75">
      <c r="C11060" s="103"/>
    </row>
    <row r="11061" ht="12.75">
      <c r="C11061" s="103"/>
    </row>
    <row r="11062" spans="3:11" ht="12.75">
      <c r="C11062" s="103"/>
      <c r="E11062" s="105"/>
      <c r="F11062" s="105"/>
      <c r="K11062" s="105"/>
    </row>
    <row r="11063" spans="3:11" ht="12.75">
      <c r="C11063" s="103"/>
      <c r="E11063" s="105"/>
      <c r="F11063" s="105"/>
      <c r="K11063" s="105"/>
    </row>
    <row r="11064" spans="3:11" ht="12.75">
      <c r="C11064" s="103"/>
      <c r="E11064" s="105"/>
      <c r="F11064" s="105"/>
      <c r="K11064" s="105"/>
    </row>
    <row r="11065" spans="3:11" ht="12.75">
      <c r="C11065" s="103"/>
      <c r="E11065" s="105"/>
      <c r="F11065" s="105"/>
      <c r="K11065" s="105"/>
    </row>
    <row r="11066" spans="3:11" ht="12.75">
      <c r="C11066" s="103"/>
      <c r="E11066" s="105"/>
      <c r="F11066" s="105"/>
      <c r="K11066" s="105"/>
    </row>
    <row r="11067" spans="3:11" ht="12.75">
      <c r="C11067" s="103"/>
      <c r="E11067" s="105"/>
      <c r="F11067" s="105"/>
      <c r="K11067" s="105"/>
    </row>
    <row r="11068" ht="12.75">
      <c r="C11068" s="103"/>
    </row>
    <row r="11069" spans="3:15" ht="12.75">
      <c r="C11069" s="103"/>
      <c r="I11069" s="105"/>
      <c r="N11069" s="105"/>
      <c r="O11069" s="105"/>
    </row>
    <row r="11070" spans="3:15" ht="12.75">
      <c r="C11070" s="103"/>
      <c r="H11070" s="105"/>
      <c r="I11070" s="105"/>
      <c r="M11070" s="105"/>
      <c r="N11070" s="105"/>
      <c r="O11070" s="105"/>
    </row>
    <row r="11071" spans="3:15" ht="12.75">
      <c r="C11071" s="103"/>
      <c r="I11071" s="105"/>
      <c r="N11071" s="105"/>
      <c r="O11071" s="105"/>
    </row>
    <row r="11072" spans="3:15" ht="12.75">
      <c r="C11072" s="103"/>
      <c r="I11072" s="105"/>
      <c r="N11072" s="105"/>
      <c r="O11072" s="105"/>
    </row>
    <row r="11073" spans="3:15" ht="12.75">
      <c r="C11073" s="103"/>
      <c r="H11073" s="105"/>
      <c r="I11073" s="105"/>
      <c r="M11073" s="105"/>
      <c r="N11073" s="105"/>
      <c r="O11073" s="105"/>
    </row>
    <row r="11074" spans="3:15" ht="12.75">
      <c r="C11074" s="103"/>
      <c r="H11074" s="105"/>
      <c r="I11074" s="105"/>
      <c r="M11074" s="105"/>
      <c r="N11074" s="105"/>
      <c r="O11074" s="105"/>
    </row>
    <row r="11075" ht="12.75">
      <c r="C11075" s="103"/>
    </row>
    <row r="11076" spans="3:15" ht="12.75">
      <c r="C11076" s="103"/>
      <c r="I11076" s="105"/>
      <c r="N11076" s="105"/>
      <c r="O11076" s="105"/>
    </row>
    <row r="11077" spans="3:15" ht="12.75">
      <c r="C11077" s="103"/>
      <c r="G11077" s="105"/>
      <c r="H11077" s="105"/>
      <c r="I11077" s="105"/>
      <c r="L11077" s="105"/>
      <c r="M11077" s="105"/>
      <c r="N11077" s="105"/>
      <c r="O11077" s="105"/>
    </row>
    <row r="11078" spans="3:15" ht="12.75">
      <c r="C11078" s="103"/>
      <c r="F11078" s="105"/>
      <c r="G11078" s="105"/>
      <c r="H11078" s="105"/>
      <c r="I11078" s="105"/>
      <c r="J11078" s="105"/>
      <c r="K11078" s="105"/>
      <c r="L11078" s="105"/>
      <c r="M11078" s="105"/>
      <c r="N11078" s="105"/>
      <c r="O11078" s="105"/>
    </row>
    <row r="11079" spans="3:15" ht="12.75">
      <c r="C11079" s="103"/>
      <c r="E11079" s="105"/>
      <c r="F11079" s="105"/>
      <c r="G11079" s="105"/>
      <c r="H11079" s="105"/>
      <c r="I11079" s="105"/>
      <c r="K11079" s="105"/>
      <c r="L11079" s="105"/>
      <c r="M11079" s="105"/>
      <c r="N11079" s="105"/>
      <c r="O11079" s="105"/>
    </row>
    <row r="11080" spans="3:15" ht="12.75">
      <c r="C11080" s="103"/>
      <c r="E11080" s="105"/>
      <c r="F11080" s="105"/>
      <c r="G11080" s="105"/>
      <c r="H11080" s="105"/>
      <c r="I11080" s="105"/>
      <c r="J11080" s="105"/>
      <c r="K11080" s="105"/>
      <c r="L11080" s="105"/>
      <c r="M11080" s="105"/>
      <c r="N11080" s="105"/>
      <c r="O11080" s="105"/>
    </row>
    <row r="11081" spans="3:15" ht="12.75">
      <c r="C11081" s="103"/>
      <c r="E11081" s="105"/>
      <c r="F11081" s="105"/>
      <c r="G11081" s="105"/>
      <c r="H11081" s="105"/>
      <c r="I11081" s="105"/>
      <c r="J11081" s="105"/>
      <c r="K11081" s="105"/>
      <c r="L11081" s="105"/>
      <c r="M11081" s="105"/>
      <c r="N11081" s="105"/>
      <c r="O11081" s="105"/>
    </row>
    <row r="11082" ht="12.75">
      <c r="C11082" s="103"/>
    </row>
    <row r="11083" spans="3:10" ht="12.75">
      <c r="C11083" s="103"/>
      <c r="H11083" s="105"/>
      <c r="I11083" s="105"/>
      <c r="J11083" s="105"/>
    </row>
    <row r="11084" ht="12.75">
      <c r="C11084" s="103"/>
    </row>
    <row r="11085" spans="3:10" ht="12.75">
      <c r="C11085" s="103"/>
      <c r="H11085" s="105"/>
      <c r="I11085" s="105"/>
      <c r="J11085" s="105"/>
    </row>
    <row r="11086" spans="3:10" ht="12.75">
      <c r="C11086" s="103"/>
      <c r="H11086" s="105"/>
      <c r="I11086" s="105"/>
      <c r="J11086" s="105"/>
    </row>
    <row r="11087" spans="3:10" ht="12.75">
      <c r="C11087" s="103"/>
      <c r="H11087" s="105"/>
      <c r="I11087" s="105"/>
      <c r="J11087" s="105"/>
    </row>
    <row r="11088" ht="12.75">
      <c r="C11088" s="103"/>
    </row>
    <row r="11089" ht="12.75">
      <c r="C11089" s="103"/>
    </row>
    <row r="11090" ht="12.75">
      <c r="C11090" s="103"/>
    </row>
    <row r="11091" ht="12.75">
      <c r="C11091" s="103"/>
    </row>
    <row r="11092" ht="12.75">
      <c r="C11092" s="103"/>
    </row>
    <row r="11093" ht="12.75">
      <c r="C11093" s="103"/>
    </row>
    <row r="11094" ht="12.75">
      <c r="C11094" s="103"/>
    </row>
    <row r="11095" ht="12.75">
      <c r="C11095" s="103"/>
    </row>
    <row r="11096" ht="12.75">
      <c r="C11096" s="103"/>
    </row>
    <row r="11097" ht="12.75">
      <c r="C11097" s="103"/>
    </row>
    <row r="11098" ht="12.75">
      <c r="C11098" s="103"/>
    </row>
    <row r="11099" ht="12.75">
      <c r="C11099" s="103"/>
    </row>
    <row r="11100" spans="3:11" ht="12.75">
      <c r="C11100" s="103"/>
      <c r="E11100" s="105"/>
      <c r="F11100" s="105"/>
      <c r="K11100" s="105"/>
    </row>
    <row r="11101" spans="3:11" ht="12.75">
      <c r="C11101" s="103"/>
      <c r="E11101" s="105"/>
      <c r="F11101" s="105"/>
      <c r="K11101" s="105"/>
    </row>
    <row r="11102" spans="3:11" ht="12.75">
      <c r="C11102" s="103"/>
      <c r="E11102" s="105"/>
      <c r="F11102" s="105"/>
      <c r="K11102" s="105"/>
    </row>
    <row r="11103" spans="3:11" ht="12.75">
      <c r="C11103" s="103"/>
      <c r="E11103" s="105"/>
      <c r="F11103" s="105"/>
      <c r="K11103" s="105"/>
    </row>
    <row r="11104" spans="3:11" ht="12.75">
      <c r="C11104" s="103"/>
      <c r="E11104" s="105"/>
      <c r="F11104" s="105"/>
      <c r="K11104" s="105"/>
    </row>
    <row r="11105" spans="3:11" ht="12.75">
      <c r="C11105" s="103"/>
      <c r="E11105" s="105"/>
      <c r="F11105" s="105"/>
      <c r="K11105" s="105"/>
    </row>
    <row r="11106" ht="12.75">
      <c r="C11106" s="103"/>
    </row>
    <row r="11107" spans="3:15" ht="12.75">
      <c r="C11107" s="103"/>
      <c r="G11107" s="105"/>
      <c r="H11107" s="105"/>
      <c r="I11107" s="105"/>
      <c r="L11107" s="105"/>
      <c r="M11107" s="105"/>
      <c r="N11107" s="105"/>
      <c r="O11107" s="105"/>
    </row>
    <row r="11108" spans="3:15" ht="12.75">
      <c r="C11108" s="103"/>
      <c r="G11108" s="105"/>
      <c r="H11108" s="105"/>
      <c r="I11108" s="105"/>
      <c r="L11108" s="105"/>
      <c r="M11108" s="105"/>
      <c r="N11108" s="105"/>
      <c r="O11108" s="105"/>
    </row>
    <row r="11109" spans="3:15" ht="12.75">
      <c r="C11109" s="103"/>
      <c r="G11109" s="105"/>
      <c r="H11109" s="105"/>
      <c r="I11109" s="105"/>
      <c r="L11109" s="105"/>
      <c r="M11109" s="105"/>
      <c r="N11109" s="105"/>
      <c r="O11109" s="105"/>
    </row>
    <row r="11110" spans="3:15" ht="12.75">
      <c r="C11110" s="103"/>
      <c r="G11110" s="105"/>
      <c r="H11110" s="105"/>
      <c r="I11110" s="105"/>
      <c r="L11110" s="105"/>
      <c r="M11110" s="105"/>
      <c r="N11110" s="105"/>
      <c r="O11110" s="105"/>
    </row>
    <row r="11111" spans="3:15" ht="12.75">
      <c r="C11111" s="103"/>
      <c r="G11111" s="105"/>
      <c r="H11111" s="105"/>
      <c r="I11111" s="105"/>
      <c r="L11111" s="105"/>
      <c r="M11111" s="105"/>
      <c r="N11111" s="105"/>
      <c r="O11111" s="105"/>
    </row>
    <row r="11112" spans="3:15" ht="12.75">
      <c r="C11112" s="103"/>
      <c r="G11112" s="105"/>
      <c r="H11112" s="105"/>
      <c r="I11112" s="105"/>
      <c r="L11112" s="105"/>
      <c r="M11112" s="105"/>
      <c r="N11112" s="105"/>
      <c r="O11112" s="105"/>
    </row>
    <row r="11113" ht="12.75">
      <c r="C11113" s="103"/>
    </row>
    <row r="11114" spans="3:15" ht="12.75">
      <c r="C11114" s="103"/>
      <c r="G11114" s="105"/>
      <c r="H11114" s="105"/>
      <c r="I11114" s="105"/>
      <c r="L11114" s="105"/>
      <c r="M11114" s="105"/>
      <c r="N11114" s="105"/>
      <c r="O11114" s="105"/>
    </row>
    <row r="11115" spans="3:15" ht="12.75">
      <c r="C11115" s="103"/>
      <c r="F11115" s="105"/>
      <c r="G11115" s="105"/>
      <c r="H11115" s="105"/>
      <c r="I11115" s="105"/>
      <c r="K11115" s="105"/>
      <c r="L11115" s="105"/>
      <c r="M11115" s="105"/>
      <c r="N11115" s="105"/>
      <c r="O11115" s="105"/>
    </row>
    <row r="11116" spans="3:15" ht="12.75">
      <c r="C11116" s="103"/>
      <c r="E11116" s="105"/>
      <c r="F11116" s="105"/>
      <c r="G11116" s="105"/>
      <c r="H11116" s="105"/>
      <c r="I11116" s="105"/>
      <c r="J11116" s="105"/>
      <c r="K11116" s="105"/>
      <c r="L11116" s="105"/>
      <c r="M11116" s="105"/>
      <c r="N11116" s="105"/>
      <c r="O11116" s="105"/>
    </row>
    <row r="11117" spans="3:15" ht="12.75">
      <c r="C11117" s="103"/>
      <c r="E11117" s="105"/>
      <c r="F11117" s="105"/>
      <c r="G11117" s="105"/>
      <c r="H11117" s="105"/>
      <c r="I11117" s="105"/>
      <c r="J11117" s="105"/>
      <c r="K11117" s="105"/>
      <c r="L11117" s="105"/>
      <c r="M11117" s="105"/>
      <c r="N11117" s="105"/>
      <c r="O11117" s="105"/>
    </row>
    <row r="11118" spans="3:15" ht="12.75">
      <c r="C11118" s="103"/>
      <c r="E11118" s="105"/>
      <c r="F11118" s="105"/>
      <c r="G11118" s="105"/>
      <c r="H11118" s="105"/>
      <c r="I11118" s="105"/>
      <c r="J11118" s="105"/>
      <c r="K11118" s="105"/>
      <c r="L11118" s="105"/>
      <c r="M11118" s="105"/>
      <c r="N11118" s="105"/>
      <c r="O11118" s="105"/>
    </row>
    <row r="11119" spans="3:15" ht="12.75">
      <c r="C11119" s="103"/>
      <c r="E11119" s="105"/>
      <c r="F11119" s="105"/>
      <c r="G11119" s="105"/>
      <c r="H11119" s="105"/>
      <c r="I11119" s="105"/>
      <c r="J11119" s="105"/>
      <c r="K11119" s="105"/>
      <c r="L11119" s="105"/>
      <c r="M11119" s="105"/>
      <c r="N11119" s="105"/>
      <c r="O11119" s="105"/>
    </row>
    <row r="11120" ht="12.75">
      <c r="C11120" s="103"/>
    </row>
    <row r="11121" spans="3:10" ht="12.75">
      <c r="C11121" s="103"/>
      <c r="H11121" s="105"/>
      <c r="I11121" s="105"/>
      <c r="J11121" s="105"/>
    </row>
    <row r="11122" ht="12.75">
      <c r="C11122" s="103"/>
    </row>
    <row r="11123" spans="3:10" ht="12.75">
      <c r="C11123" s="103"/>
      <c r="H11123" s="105"/>
      <c r="I11123" s="105"/>
      <c r="J11123" s="105"/>
    </row>
    <row r="11124" spans="3:10" ht="12.75">
      <c r="C11124" s="103"/>
      <c r="H11124" s="105"/>
      <c r="I11124" s="105"/>
      <c r="J11124" s="105"/>
    </row>
    <row r="11125" spans="3:10" ht="12.75">
      <c r="C11125" s="103"/>
      <c r="H11125" s="105"/>
      <c r="I11125" s="105"/>
      <c r="J11125" s="105"/>
    </row>
    <row r="11126" ht="12.75">
      <c r="C11126" s="103"/>
    </row>
    <row r="11127" ht="12.75">
      <c r="C11127" s="103"/>
    </row>
    <row r="11128" ht="12.75">
      <c r="C11128" s="103"/>
    </row>
    <row r="11129" ht="12.75">
      <c r="C11129" s="103"/>
    </row>
    <row r="11130" ht="12.75">
      <c r="C11130" s="103"/>
    </row>
    <row r="11131" ht="12.75">
      <c r="C11131" s="103"/>
    </row>
    <row r="11132" ht="12.75">
      <c r="C11132" s="103"/>
    </row>
    <row r="11133" ht="12.75">
      <c r="C11133" s="103"/>
    </row>
    <row r="11134" ht="12.75">
      <c r="C11134" s="103"/>
    </row>
    <row r="11135" ht="12.75">
      <c r="C11135" s="103"/>
    </row>
    <row r="11136" ht="12.75">
      <c r="C11136" s="103"/>
    </row>
    <row r="11137" ht="12.75">
      <c r="C11137" s="103"/>
    </row>
    <row r="11138" spans="3:6" ht="12.75">
      <c r="C11138" s="103"/>
      <c r="E11138" s="105"/>
      <c r="F11138" s="105"/>
    </row>
    <row r="11139" spans="3:6" ht="12.75">
      <c r="C11139" s="103"/>
      <c r="E11139" s="105"/>
      <c r="F11139" s="105"/>
    </row>
    <row r="11140" spans="3:6" ht="12.75">
      <c r="C11140" s="103"/>
      <c r="E11140" s="105"/>
      <c r="F11140" s="105"/>
    </row>
    <row r="11141" spans="3:6" ht="12.75">
      <c r="C11141" s="103"/>
      <c r="E11141" s="105"/>
      <c r="F11141" s="105"/>
    </row>
    <row r="11142" spans="3:6" ht="12.75">
      <c r="C11142" s="103"/>
      <c r="E11142" s="105"/>
      <c r="F11142" s="105"/>
    </row>
    <row r="11143" spans="3:6" ht="12.75">
      <c r="C11143" s="103"/>
      <c r="E11143" s="105"/>
      <c r="F11143" s="105"/>
    </row>
    <row r="11144" ht="12.75">
      <c r="C11144" s="103"/>
    </row>
    <row r="11145" spans="3:15" ht="12.75">
      <c r="C11145" s="103"/>
      <c r="H11145" s="105"/>
      <c r="I11145" s="105"/>
      <c r="M11145" s="105"/>
      <c r="N11145" s="105"/>
      <c r="O11145" s="105"/>
    </row>
    <row r="11146" spans="3:15" ht="12.75">
      <c r="C11146" s="103"/>
      <c r="H11146" s="105"/>
      <c r="I11146" s="105"/>
      <c r="M11146" s="105"/>
      <c r="N11146" s="105"/>
      <c r="O11146" s="105"/>
    </row>
    <row r="11147" spans="3:15" ht="12.75">
      <c r="C11147" s="103"/>
      <c r="I11147" s="105"/>
      <c r="N11147" s="105"/>
      <c r="O11147" s="105"/>
    </row>
    <row r="11148" spans="3:15" ht="12.75">
      <c r="C11148" s="103"/>
      <c r="H11148" s="105"/>
      <c r="I11148" s="105"/>
      <c r="M11148" s="105"/>
      <c r="N11148" s="105"/>
      <c r="O11148" s="105"/>
    </row>
    <row r="11149" spans="3:15" ht="12.75">
      <c r="C11149" s="103"/>
      <c r="H11149" s="105"/>
      <c r="I11149" s="105"/>
      <c r="M11149" s="105"/>
      <c r="N11149" s="105"/>
      <c r="O11149" s="105"/>
    </row>
    <row r="11150" spans="3:15" ht="12.75">
      <c r="C11150" s="103"/>
      <c r="H11150" s="105"/>
      <c r="I11150" s="105"/>
      <c r="M11150" s="105"/>
      <c r="N11150" s="105"/>
      <c r="O11150" s="105"/>
    </row>
    <row r="11151" ht="12.75">
      <c r="C11151" s="103"/>
    </row>
    <row r="11152" spans="3:15" ht="12.75">
      <c r="C11152" s="103"/>
      <c r="H11152" s="105"/>
      <c r="I11152" s="105"/>
      <c r="M11152" s="105"/>
      <c r="N11152" s="105"/>
      <c r="O11152" s="105"/>
    </row>
    <row r="11153" spans="3:15" ht="12.75">
      <c r="C11153" s="103"/>
      <c r="G11153" s="105"/>
      <c r="H11153" s="105"/>
      <c r="I11153" s="105"/>
      <c r="L11153" s="105"/>
      <c r="M11153" s="105"/>
      <c r="N11153" s="105"/>
      <c r="O11153" s="105"/>
    </row>
    <row r="11154" spans="3:15" ht="12.75">
      <c r="C11154" s="103"/>
      <c r="F11154" s="105"/>
      <c r="G11154" s="105"/>
      <c r="H11154" s="105"/>
      <c r="I11154" s="105"/>
      <c r="J11154" s="105"/>
      <c r="K11154" s="105"/>
      <c r="L11154" s="105"/>
      <c r="M11154" s="105"/>
      <c r="N11154" s="105"/>
      <c r="O11154" s="105"/>
    </row>
    <row r="11155" spans="3:15" ht="12.75">
      <c r="C11155" s="103"/>
      <c r="F11155" s="105"/>
      <c r="G11155" s="105"/>
      <c r="H11155" s="105"/>
      <c r="I11155" s="105"/>
      <c r="K11155" s="105"/>
      <c r="L11155" s="105"/>
      <c r="M11155" s="105"/>
      <c r="N11155" s="105"/>
      <c r="O11155" s="105"/>
    </row>
    <row r="11156" spans="3:15" ht="12.75">
      <c r="C11156" s="103"/>
      <c r="E11156" s="105"/>
      <c r="F11156" s="105"/>
      <c r="G11156" s="105"/>
      <c r="H11156" s="105"/>
      <c r="I11156" s="105"/>
      <c r="J11156" s="105"/>
      <c r="K11156" s="105"/>
      <c r="L11156" s="105"/>
      <c r="M11156" s="105"/>
      <c r="N11156" s="105"/>
      <c r="O11156" s="105"/>
    </row>
    <row r="11157" spans="3:15" ht="12.75">
      <c r="C11157" s="103"/>
      <c r="E11157" s="105"/>
      <c r="F11157" s="105"/>
      <c r="G11157" s="105"/>
      <c r="H11157" s="105"/>
      <c r="I11157" s="105"/>
      <c r="J11157" s="105"/>
      <c r="K11157" s="105"/>
      <c r="L11157" s="105"/>
      <c r="M11157" s="105"/>
      <c r="N11157" s="105"/>
      <c r="O11157" s="105"/>
    </row>
    <row r="11158" ht="12.75">
      <c r="C11158" s="103"/>
    </row>
    <row r="11159" spans="3:10" ht="12.75">
      <c r="C11159" s="103"/>
      <c r="H11159" s="105"/>
      <c r="I11159" s="105"/>
      <c r="J11159" s="105"/>
    </row>
    <row r="11160" ht="12.75">
      <c r="C11160" s="103"/>
    </row>
    <row r="11161" spans="3:10" ht="12.75">
      <c r="C11161" s="103"/>
      <c r="H11161" s="105"/>
      <c r="I11161" s="105"/>
      <c r="J11161" s="105"/>
    </row>
    <row r="11162" spans="3:10" ht="12.75">
      <c r="C11162" s="103"/>
      <c r="H11162" s="105"/>
      <c r="I11162" s="105"/>
      <c r="J11162" s="105"/>
    </row>
    <row r="11163" spans="3:10" ht="12.75">
      <c r="C11163" s="103"/>
      <c r="H11163" s="105"/>
      <c r="I11163" s="105"/>
      <c r="J11163" s="105"/>
    </row>
    <row r="11164" ht="12.75">
      <c r="C11164" s="103"/>
    </row>
    <row r="11165" ht="12.75">
      <c r="C11165" s="103"/>
    </row>
    <row r="11166" ht="12.75">
      <c r="C11166" s="103"/>
    </row>
    <row r="11167" ht="12.75">
      <c r="C11167" s="103"/>
    </row>
    <row r="11168" ht="12.75">
      <c r="C11168" s="103"/>
    </row>
    <row r="11169" ht="12.75">
      <c r="C11169" s="103"/>
    </row>
    <row r="11170" ht="12.75">
      <c r="C11170" s="103"/>
    </row>
    <row r="11171" ht="12.75">
      <c r="C11171" s="103"/>
    </row>
    <row r="11172" ht="12.75">
      <c r="C11172" s="103"/>
    </row>
    <row r="11173" ht="12.75">
      <c r="C11173" s="103"/>
    </row>
    <row r="11174" ht="12.75">
      <c r="C11174" s="103"/>
    </row>
    <row r="11175" ht="12.75">
      <c r="C11175" s="103"/>
    </row>
    <row r="11176" spans="3:11" ht="12.75">
      <c r="C11176" s="103"/>
      <c r="E11176" s="105"/>
      <c r="F11176" s="105"/>
      <c r="K11176" s="105"/>
    </row>
    <row r="11177" spans="3:11" ht="12.75">
      <c r="C11177" s="103"/>
      <c r="E11177" s="105"/>
      <c r="F11177" s="105"/>
      <c r="K11177" s="105"/>
    </row>
    <row r="11178" spans="3:11" ht="12.75">
      <c r="C11178" s="103"/>
      <c r="E11178" s="105"/>
      <c r="F11178" s="105"/>
      <c r="K11178" s="105"/>
    </row>
    <row r="11179" spans="3:11" ht="12.75">
      <c r="C11179" s="103"/>
      <c r="E11179" s="105"/>
      <c r="F11179" s="105"/>
      <c r="K11179" s="105"/>
    </row>
    <row r="11180" spans="3:11" ht="12.75">
      <c r="C11180" s="103"/>
      <c r="E11180" s="105"/>
      <c r="F11180" s="105"/>
      <c r="K11180" s="105"/>
    </row>
    <row r="11181" spans="3:11" ht="12.75">
      <c r="C11181" s="103"/>
      <c r="E11181" s="105"/>
      <c r="F11181" s="105"/>
      <c r="K11181" s="105"/>
    </row>
    <row r="11182" ht="12.75">
      <c r="C11182" s="103"/>
    </row>
    <row r="11183" spans="3:15" ht="12.75">
      <c r="C11183" s="103"/>
      <c r="I11183" s="105"/>
      <c r="N11183" s="105"/>
      <c r="O11183" s="105"/>
    </row>
    <row r="11184" spans="3:15" ht="12.75">
      <c r="C11184" s="103"/>
      <c r="H11184" s="105"/>
      <c r="I11184" s="105"/>
      <c r="M11184" s="105"/>
      <c r="N11184" s="105"/>
      <c r="O11184" s="105"/>
    </row>
    <row r="11185" spans="3:15" ht="12.75">
      <c r="C11185" s="103"/>
      <c r="I11185" s="105"/>
      <c r="N11185" s="105"/>
      <c r="O11185" s="105"/>
    </row>
    <row r="11186" spans="3:15" ht="12.75">
      <c r="C11186" s="103"/>
      <c r="G11186" s="105"/>
      <c r="H11186" s="105"/>
      <c r="I11186" s="105"/>
      <c r="L11186" s="105"/>
      <c r="M11186" s="105"/>
      <c r="N11186" s="105"/>
      <c r="O11186" s="105"/>
    </row>
    <row r="11187" spans="3:15" ht="12.75">
      <c r="C11187" s="103"/>
      <c r="H11187" s="105"/>
      <c r="I11187" s="105"/>
      <c r="M11187" s="105"/>
      <c r="N11187" s="105"/>
      <c r="O11187" s="105"/>
    </row>
    <row r="11188" spans="3:15" ht="12.75">
      <c r="C11188" s="103"/>
      <c r="G11188" s="105"/>
      <c r="H11188" s="105"/>
      <c r="I11188" s="105"/>
      <c r="L11188" s="105"/>
      <c r="M11188" s="105"/>
      <c r="N11188" s="105"/>
      <c r="O11188" s="105"/>
    </row>
    <row r="11189" ht="12.75">
      <c r="C11189" s="103"/>
    </row>
    <row r="11190" spans="3:15" ht="12.75">
      <c r="C11190" s="103"/>
      <c r="I11190" s="105"/>
      <c r="N11190" s="105"/>
      <c r="O11190" s="105"/>
    </row>
    <row r="11191" spans="3:15" ht="12.75">
      <c r="C11191" s="103"/>
      <c r="G11191" s="105"/>
      <c r="H11191" s="105"/>
      <c r="I11191" s="105"/>
      <c r="L11191" s="105"/>
      <c r="M11191" s="105"/>
      <c r="N11191" s="105"/>
      <c r="O11191" s="105"/>
    </row>
    <row r="11192" spans="3:15" ht="12.75">
      <c r="C11192" s="103"/>
      <c r="G11192" s="105"/>
      <c r="I11192" s="105"/>
      <c r="K11192" s="105"/>
      <c r="L11192" s="105"/>
      <c r="M11192" s="105"/>
      <c r="N11192" s="105"/>
      <c r="O11192" s="105"/>
    </row>
    <row r="11193" spans="3:15" ht="12.75">
      <c r="C11193" s="103"/>
      <c r="E11193" s="105"/>
      <c r="F11193" s="105"/>
      <c r="G11193" s="105"/>
      <c r="H11193" s="105"/>
      <c r="I11193" s="105"/>
      <c r="K11193" s="105"/>
      <c r="L11193" s="105"/>
      <c r="M11193" s="105"/>
      <c r="N11193" s="105"/>
      <c r="O11193" s="105"/>
    </row>
    <row r="11194" spans="3:15" ht="12.75">
      <c r="C11194" s="103"/>
      <c r="E11194" s="105"/>
      <c r="F11194" s="105"/>
      <c r="G11194" s="105"/>
      <c r="H11194" s="105"/>
      <c r="I11194" s="105"/>
      <c r="K11194" s="105"/>
      <c r="L11194" s="105"/>
      <c r="M11194" s="105"/>
      <c r="N11194" s="105"/>
      <c r="O11194" s="105"/>
    </row>
    <row r="11195" spans="3:15" ht="12.75">
      <c r="C11195" s="103"/>
      <c r="E11195" s="105"/>
      <c r="F11195" s="105"/>
      <c r="G11195" s="105"/>
      <c r="H11195" s="105"/>
      <c r="I11195" s="105"/>
      <c r="J11195" s="105"/>
      <c r="K11195" s="105"/>
      <c r="L11195" s="105"/>
      <c r="M11195" s="105"/>
      <c r="N11195" s="105"/>
      <c r="O11195" s="105"/>
    </row>
    <row r="11196" ht="12.75">
      <c r="C11196" s="103"/>
    </row>
    <row r="11197" spans="3:10" ht="12.75">
      <c r="C11197" s="103"/>
      <c r="H11197" s="105"/>
      <c r="I11197" s="105"/>
      <c r="J11197" s="105"/>
    </row>
    <row r="11198" ht="12.75">
      <c r="C11198" s="103"/>
    </row>
    <row r="11199" spans="3:9" ht="12.75">
      <c r="C11199" s="103"/>
      <c r="H11199" s="105"/>
      <c r="I11199" s="105"/>
    </row>
    <row r="11200" spans="3:10" ht="12.75">
      <c r="C11200" s="103"/>
      <c r="H11200" s="105"/>
      <c r="I11200" s="105"/>
      <c r="J11200" s="105"/>
    </row>
    <row r="11201" spans="3:10" ht="12.75">
      <c r="C11201" s="103"/>
      <c r="H11201" s="105"/>
      <c r="I11201" s="105"/>
      <c r="J11201" s="105"/>
    </row>
    <row r="11202" ht="12.75">
      <c r="C11202" s="103"/>
    </row>
    <row r="11203" ht="12.75">
      <c r="C11203" s="103"/>
    </row>
    <row r="11204" ht="12.75">
      <c r="C11204" s="103"/>
    </row>
    <row r="11205" ht="12.75">
      <c r="C11205" s="103"/>
    </row>
    <row r="11206" ht="12.75">
      <c r="C11206" s="103"/>
    </row>
    <row r="11207" ht="12.75">
      <c r="C11207" s="103"/>
    </row>
    <row r="11208" ht="12.75">
      <c r="C11208" s="103"/>
    </row>
    <row r="11209" ht="12.75">
      <c r="C11209" s="103"/>
    </row>
    <row r="11210" ht="12.75">
      <c r="C11210" s="103"/>
    </row>
    <row r="11211" ht="12.75">
      <c r="C11211" s="103"/>
    </row>
    <row r="11212" ht="12.75">
      <c r="C11212" s="103"/>
    </row>
    <row r="11213" ht="12.75">
      <c r="C11213" s="103"/>
    </row>
    <row r="11214" spans="3:5" ht="12.75">
      <c r="C11214" s="103"/>
      <c r="E11214" s="105"/>
    </row>
    <row r="11215" spans="3:6" ht="12.75">
      <c r="C11215" s="103"/>
      <c r="E11215" s="105"/>
      <c r="F11215" s="105"/>
    </row>
    <row r="11216" spans="3:6" ht="12.75">
      <c r="C11216" s="103"/>
      <c r="E11216" s="105"/>
      <c r="F11216" s="105"/>
    </row>
    <row r="11217" spans="3:6" ht="12.75">
      <c r="C11217" s="103"/>
      <c r="E11217" s="105"/>
      <c r="F11217" s="105"/>
    </row>
    <row r="11218" spans="3:6" ht="12.75">
      <c r="C11218" s="103"/>
      <c r="E11218" s="105"/>
      <c r="F11218" s="105"/>
    </row>
    <row r="11219" spans="3:6" ht="12.75">
      <c r="C11219" s="103"/>
      <c r="E11219" s="105"/>
      <c r="F11219" s="105"/>
    </row>
    <row r="11220" ht="12.75">
      <c r="C11220" s="103"/>
    </row>
    <row r="11221" ht="12.75">
      <c r="C11221" s="103"/>
    </row>
    <row r="11222" spans="3:14" ht="12.75">
      <c r="C11222" s="103"/>
      <c r="H11222" s="105"/>
      <c r="N11222" s="105"/>
    </row>
    <row r="11223" spans="3:15" ht="12.75">
      <c r="C11223" s="103"/>
      <c r="N11223" s="105"/>
      <c r="O11223" s="105"/>
    </row>
    <row r="11224" spans="3:15" ht="12.75">
      <c r="C11224" s="103"/>
      <c r="O11224" s="105"/>
    </row>
    <row r="11225" spans="3:15" ht="12.75">
      <c r="C11225" s="103"/>
      <c r="O11225" s="105"/>
    </row>
    <row r="11226" spans="3:15" ht="12.75">
      <c r="C11226" s="103"/>
      <c r="H11226" s="105"/>
      <c r="I11226" s="105"/>
      <c r="N11226" s="105"/>
      <c r="O11226" s="105"/>
    </row>
    <row r="11227" ht="12.75">
      <c r="C11227" s="103"/>
    </row>
    <row r="11228" ht="12.75">
      <c r="C11228" s="103"/>
    </row>
    <row r="11229" spans="3:14" ht="12.75">
      <c r="C11229" s="103"/>
      <c r="H11229" s="105"/>
      <c r="N11229" s="105"/>
    </row>
    <row r="11230" spans="3:15" ht="12.75">
      <c r="C11230" s="103"/>
      <c r="L11230" s="105"/>
      <c r="N11230" s="105"/>
      <c r="O11230" s="105"/>
    </row>
    <row r="11231" spans="3:15" ht="12.75">
      <c r="C11231" s="103"/>
      <c r="O11231" s="105"/>
    </row>
    <row r="11232" spans="3:15" ht="12.75">
      <c r="C11232" s="103"/>
      <c r="O11232" s="105"/>
    </row>
    <row r="11233" spans="3:15" ht="12.75">
      <c r="C11233" s="103"/>
      <c r="G11233" s="105"/>
      <c r="H11233" s="105"/>
      <c r="I11233" s="105"/>
      <c r="L11233" s="105"/>
      <c r="N11233" s="105"/>
      <c r="O11233" s="105"/>
    </row>
    <row r="11234" ht="12.75">
      <c r="C11234" s="103"/>
    </row>
    <row r="11235" spans="3:10" ht="12.75">
      <c r="C11235" s="103"/>
      <c r="H11235" s="105"/>
      <c r="I11235" s="105"/>
      <c r="J11235" s="105"/>
    </row>
    <row r="11236" ht="12.75">
      <c r="C11236" s="103"/>
    </row>
    <row r="11237" spans="3:9" ht="12.75">
      <c r="C11237" s="103"/>
      <c r="H11237" s="105"/>
      <c r="I11237" s="105"/>
    </row>
    <row r="11238" spans="3:10" ht="12.75">
      <c r="C11238" s="103"/>
      <c r="H11238" s="105"/>
      <c r="I11238" s="105"/>
      <c r="J11238" s="105"/>
    </row>
    <row r="11239" spans="3:10" ht="12.75">
      <c r="C11239" s="103"/>
      <c r="H11239" s="105"/>
      <c r="I11239" s="105"/>
      <c r="J11239" s="105"/>
    </row>
    <row r="11240" ht="12.75">
      <c r="C11240" s="103"/>
    </row>
    <row r="11241" ht="12.75">
      <c r="C11241" s="103"/>
    </row>
    <row r="11242" ht="12.75">
      <c r="C11242" s="103"/>
    </row>
    <row r="11243" ht="12.75">
      <c r="C11243" s="103"/>
    </row>
    <row r="11244" ht="12.75">
      <c r="C11244" s="103"/>
    </row>
    <row r="11245" ht="12.75">
      <c r="C11245" s="103"/>
    </row>
    <row r="11246" ht="12.75">
      <c r="C11246" s="103"/>
    </row>
    <row r="11247" ht="12.75">
      <c r="C11247" s="103"/>
    </row>
    <row r="11248" ht="12.75">
      <c r="C11248" s="103"/>
    </row>
    <row r="11249" ht="12.75">
      <c r="C11249" s="103"/>
    </row>
    <row r="11250" ht="12.75">
      <c r="C11250" s="103"/>
    </row>
    <row r="11251" ht="12.75">
      <c r="C11251" s="103"/>
    </row>
    <row r="11252" spans="3:6" ht="12.75">
      <c r="C11252" s="103"/>
      <c r="E11252" s="105"/>
      <c r="F11252" s="105"/>
    </row>
    <row r="11253" spans="3:6" ht="12.75">
      <c r="C11253" s="103"/>
      <c r="E11253" s="105"/>
      <c r="F11253" s="105"/>
    </row>
    <row r="11254" spans="3:6" ht="12.75">
      <c r="C11254" s="103"/>
      <c r="E11254" s="105"/>
      <c r="F11254" s="105"/>
    </row>
    <row r="11255" spans="3:6" ht="12.75">
      <c r="C11255" s="103"/>
      <c r="E11255" s="105"/>
      <c r="F11255" s="105"/>
    </row>
    <row r="11256" spans="3:6" ht="12.75">
      <c r="C11256" s="103"/>
      <c r="E11256" s="105"/>
      <c r="F11256" s="105"/>
    </row>
    <row r="11257" spans="3:6" ht="12.75">
      <c r="C11257" s="103"/>
      <c r="E11257" s="105"/>
      <c r="F11257" s="105"/>
    </row>
    <row r="11258" ht="12.75">
      <c r="C11258" s="103"/>
    </row>
    <row r="11259" spans="3:14" ht="12.75">
      <c r="C11259" s="103"/>
      <c r="I11259" s="105"/>
      <c r="N11259" s="105"/>
    </row>
    <row r="11260" spans="3:14" ht="12.75">
      <c r="C11260" s="103"/>
      <c r="I11260" s="105"/>
      <c r="N11260" s="105"/>
    </row>
    <row r="11261" spans="3:15" ht="12.75">
      <c r="C11261" s="103"/>
      <c r="I11261" s="105"/>
      <c r="N11261" s="105"/>
      <c r="O11261" s="105"/>
    </row>
    <row r="11262" spans="3:15" ht="12.75">
      <c r="C11262" s="103"/>
      <c r="H11262" s="105"/>
      <c r="I11262" s="105"/>
      <c r="M11262" s="105"/>
      <c r="N11262" s="105"/>
      <c r="O11262" s="105"/>
    </row>
    <row r="11263" spans="3:15" ht="12.75">
      <c r="C11263" s="103"/>
      <c r="I11263" s="105"/>
      <c r="N11263" s="105"/>
      <c r="O11263" s="105"/>
    </row>
    <row r="11264" spans="3:15" ht="12.75">
      <c r="C11264" s="103"/>
      <c r="H11264" s="105"/>
      <c r="I11264" s="105"/>
      <c r="M11264" s="105"/>
      <c r="N11264" s="105"/>
      <c r="O11264" s="105"/>
    </row>
    <row r="11265" ht="12.75">
      <c r="C11265" s="103"/>
    </row>
    <row r="11266" spans="3:14" ht="12.75">
      <c r="C11266" s="103"/>
      <c r="I11266" s="105"/>
      <c r="N11266" s="105"/>
    </row>
    <row r="11267" spans="3:15" ht="12.75">
      <c r="C11267" s="103"/>
      <c r="I11267" s="105"/>
      <c r="L11267" s="105"/>
      <c r="M11267" s="105"/>
      <c r="N11267" s="105"/>
      <c r="O11267" s="105"/>
    </row>
    <row r="11268" spans="3:15" ht="12.75">
      <c r="C11268" s="103"/>
      <c r="G11268" s="105"/>
      <c r="H11268" s="105"/>
      <c r="I11268" s="105"/>
      <c r="K11268" s="105"/>
      <c r="L11268" s="105"/>
      <c r="M11268" s="105"/>
      <c r="N11268" s="105"/>
      <c r="O11268" s="105"/>
    </row>
    <row r="11269" spans="3:15" ht="12.75">
      <c r="C11269" s="103"/>
      <c r="F11269" s="105"/>
      <c r="G11269" s="105"/>
      <c r="H11269" s="105"/>
      <c r="I11269" s="105"/>
      <c r="K11269" s="105"/>
      <c r="L11269" s="105"/>
      <c r="M11269" s="105"/>
      <c r="N11269" s="105"/>
      <c r="O11269" s="105"/>
    </row>
    <row r="11270" spans="3:15" ht="12.75">
      <c r="C11270" s="103"/>
      <c r="G11270" s="105"/>
      <c r="I11270" s="105"/>
      <c r="K11270" s="105"/>
      <c r="L11270" s="105"/>
      <c r="M11270" s="105"/>
      <c r="N11270" s="105"/>
      <c r="O11270" s="105"/>
    </row>
    <row r="11271" spans="3:15" ht="12.75">
      <c r="C11271" s="103"/>
      <c r="F11271" s="105"/>
      <c r="G11271" s="105"/>
      <c r="H11271" s="105"/>
      <c r="I11271" s="105"/>
      <c r="J11271" s="105"/>
      <c r="K11271" s="105"/>
      <c r="L11271" s="105"/>
      <c r="M11271" s="105"/>
      <c r="N11271" s="105"/>
      <c r="O11271" s="105"/>
    </row>
    <row r="11272" ht="12.75">
      <c r="C11272" s="103"/>
    </row>
    <row r="11273" spans="3:10" ht="12.75">
      <c r="C11273" s="103"/>
      <c r="H11273" s="105"/>
      <c r="I11273" s="105"/>
      <c r="J11273" s="105"/>
    </row>
    <row r="11274" ht="12.75">
      <c r="C11274" s="103"/>
    </row>
    <row r="11275" spans="3:9" ht="12.75">
      <c r="C11275" s="103"/>
      <c r="H11275" s="105"/>
      <c r="I11275" s="105"/>
    </row>
    <row r="11276" spans="3:10" ht="12.75">
      <c r="C11276" s="103"/>
      <c r="H11276" s="105"/>
      <c r="I11276" s="105"/>
      <c r="J11276" s="105"/>
    </row>
    <row r="11277" spans="3:10" ht="12.75">
      <c r="C11277" s="103"/>
      <c r="H11277" s="105"/>
      <c r="I11277" s="105"/>
      <c r="J11277" s="105"/>
    </row>
    <row r="11278" ht="12.75">
      <c r="C11278" s="103"/>
    </row>
    <row r="11279" ht="12.75">
      <c r="C11279" s="103"/>
    </row>
    <row r="11280" ht="12.75">
      <c r="C11280" s="103"/>
    </row>
    <row r="11281" ht="12.75">
      <c r="C11281" s="103"/>
    </row>
    <row r="11282" ht="12.75">
      <c r="C11282" s="103"/>
    </row>
    <row r="11283" ht="12.75">
      <c r="C11283" s="103"/>
    </row>
    <row r="11284" ht="12.75">
      <c r="C11284" s="103"/>
    </row>
    <row r="11285" ht="12.75">
      <c r="C11285" s="103"/>
    </row>
    <row r="11286" ht="12.75">
      <c r="C11286" s="103"/>
    </row>
    <row r="11287" ht="12.75">
      <c r="C11287" s="103"/>
    </row>
    <row r="11288" ht="12.75">
      <c r="C11288" s="103"/>
    </row>
    <row r="11289" ht="12.75">
      <c r="C11289" s="103"/>
    </row>
    <row r="11290" spans="3:6" ht="12.75">
      <c r="C11290" s="103"/>
      <c r="E11290" s="105"/>
      <c r="F11290" s="105"/>
    </row>
    <row r="11291" spans="3:6" ht="12.75">
      <c r="C11291" s="103"/>
      <c r="E11291" s="105"/>
      <c r="F11291" s="105"/>
    </row>
    <row r="11292" spans="3:6" ht="12.75">
      <c r="C11292" s="103"/>
      <c r="E11292" s="105"/>
      <c r="F11292" s="105"/>
    </row>
    <row r="11293" spans="3:6" ht="12.75">
      <c r="C11293" s="103"/>
      <c r="E11293" s="105"/>
      <c r="F11293" s="105"/>
    </row>
    <row r="11294" spans="3:6" ht="12.75">
      <c r="C11294" s="103"/>
      <c r="E11294" s="105"/>
      <c r="F11294" s="105"/>
    </row>
    <row r="11295" spans="3:6" ht="12.75">
      <c r="C11295" s="103"/>
      <c r="E11295" s="105"/>
      <c r="F11295" s="105"/>
    </row>
    <row r="11296" ht="12.75">
      <c r="C11296" s="103"/>
    </row>
    <row r="11297" spans="3:15" ht="12.75">
      <c r="C11297" s="103"/>
      <c r="H11297" s="105"/>
      <c r="I11297" s="105"/>
      <c r="M11297" s="105"/>
      <c r="N11297" s="105"/>
      <c r="O11297" s="105"/>
    </row>
    <row r="11298" spans="3:15" ht="12.75">
      <c r="C11298" s="103"/>
      <c r="G11298" s="105"/>
      <c r="I11298" s="105"/>
      <c r="L11298" s="105"/>
      <c r="N11298" s="105"/>
      <c r="O11298" s="105"/>
    </row>
    <row r="11299" spans="3:15" ht="12.75">
      <c r="C11299" s="103"/>
      <c r="G11299" s="105"/>
      <c r="H11299" s="105"/>
      <c r="I11299" s="105"/>
      <c r="L11299" s="105"/>
      <c r="M11299" s="105"/>
      <c r="N11299" s="105"/>
      <c r="O11299" s="105"/>
    </row>
    <row r="11300" spans="3:15" ht="12.75">
      <c r="C11300" s="103"/>
      <c r="G11300" s="105"/>
      <c r="I11300" s="105"/>
      <c r="L11300" s="105"/>
      <c r="N11300" s="105"/>
      <c r="O11300" s="105"/>
    </row>
    <row r="11301" spans="3:15" ht="12.75">
      <c r="C11301" s="103"/>
      <c r="H11301" s="105"/>
      <c r="I11301" s="105"/>
      <c r="M11301" s="105"/>
      <c r="N11301" s="105"/>
      <c r="O11301" s="105"/>
    </row>
    <row r="11302" spans="3:15" ht="12.75">
      <c r="C11302" s="103"/>
      <c r="G11302" s="105"/>
      <c r="H11302" s="105"/>
      <c r="I11302" s="105"/>
      <c r="L11302" s="105"/>
      <c r="M11302" s="105"/>
      <c r="N11302" s="105"/>
      <c r="O11302" s="105"/>
    </row>
    <row r="11303" ht="12.75">
      <c r="C11303" s="103"/>
    </row>
    <row r="11304" spans="3:15" ht="12.75">
      <c r="C11304" s="103"/>
      <c r="H11304" s="105"/>
      <c r="I11304" s="105"/>
      <c r="M11304" s="105"/>
      <c r="N11304" s="105"/>
      <c r="O11304" s="105"/>
    </row>
    <row r="11305" spans="3:15" ht="12.75">
      <c r="C11305" s="103"/>
      <c r="F11305" s="105"/>
      <c r="G11305" s="105"/>
      <c r="H11305" s="105"/>
      <c r="I11305" s="105"/>
      <c r="K11305" s="105"/>
      <c r="L11305" s="105"/>
      <c r="M11305" s="105"/>
      <c r="N11305" s="105"/>
      <c r="O11305" s="105"/>
    </row>
    <row r="11306" spans="3:15" ht="12.75">
      <c r="C11306" s="103"/>
      <c r="E11306" s="105"/>
      <c r="F11306" s="105"/>
      <c r="G11306" s="105"/>
      <c r="H11306" s="105"/>
      <c r="I11306" s="105"/>
      <c r="J11306" s="105"/>
      <c r="K11306" s="105"/>
      <c r="L11306" s="105"/>
      <c r="M11306" s="105"/>
      <c r="N11306" s="105"/>
      <c r="O11306" s="105"/>
    </row>
    <row r="11307" spans="3:15" ht="12.75">
      <c r="C11307" s="103"/>
      <c r="E11307" s="105"/>
      <c r="F11307" s="105"/>
      <c r="G11307" s="105"/>
      <c r="H11307" s="105"/>
      <c r="I11307" s="105"/>
      <c r="K11307" s="105"/>
      <c r="L11307" s="105"/>
      <c r="M11307" s="105"/>
      <c r="N11307" s="105"/>
      <c r="O11307" s="105"/>
    </row>
    <row r="11308" spans="3:15" ht="12.75">
      <c r="C11308" s="103"/>
      <c r="E11308" s="105"/>
      <c r="F11308" s="105"/>
      <c r="G11308" s="105"/>
      <c r="H11308" s="105"/>
      <c r="I11308" s="105"/>
      <c r="J11308" s="105"/>
      <c r="K11308" s="105"/>
      <c r="L11308" s="105"/>
      <c r="M11308" s="105"/>
      <c r="N11308" s="105"/>
      <c r="O11308" s="105"/>
    </row>
    <row r="11309" spans="3:15" ht="12.75">
      <c r="C11309" s="103"/>
      <c r="E11309" s="105"/>
      <c r="F11309" s="105"/>
      <c r="G11309" s="105"/>
      <c r="H11309" s="105"/>
      <c r="I11309" s="105"/>
      <c r="J11309" s="105"/>
      <c r="K11309" s="105"/>
      <c r="L11309" s="105"/>
      <c r="M11309" s="105"/>
      <c r="N11309" s="105"/>
      <c r="O11309" s="105"/>
    </row>
    <row r="11310" ht="12.75">
      <c r="C11310" s="103"/>
    </row>
    <row r="11311" spans="3:10" ht="12.75">
      <c r="C11311" s="103"/>
      <c r="H11311" s="105"/>
      <c r="I11311" s="105"/>
      <c r="J11311" s="105"/>
    </row>
    <row r="11312" ht="12.75">
      <c r="C11312" s="103"/>
    </row>
    <row r="11313" spans="3:10" ht="12.75">
      <c r="C11313" s="103"/>
      <c r="H11313" s="105"/>
      <c r="I11313" s="105"/>
      <c r="J11313" s="105"/>
    </row>
    <row r="11314" spans="3:10" ht="12.75">
      <c r="C11314" s="103"/>
      <c r="H11314" s="105"/>
      <c r="I11314" s="105"/>
      <c r="J11314" s="105"/>
    </row>
    <row r="11315" spans="3:10" ht="12.75">
      <c r="C11315" s="103"/>
      <c r="H11315" s="105"/>
      <c r="I11315" s="105"/>
      <c r="J11315" s="105"/>
    </row>
    <row r="11316" ht="12.75">
      <c r="C11316" s="103"/>
    </row>
    <row r="11317" ht="12.75">
      <c r="C11317" s="103"/>
    </row>
    <row r="11318" ht="12.75">
      <c r="C11318" s="103"/>
    </row>
    <row r="11319" ht="12.75">
      <c r="C11319" s="103"/>
    </row>
    <row r="11320" ht="12.75">
      <c r="C11320" s="103"/>
    </row>
    <row r="11321" ht="12.75">
      <c r="C11321" s="103"/>
    </row>
    <row r="11322" ht="12.75">
      <c r="C11322" s="103"/>
    </row>
    <row r="11323" ht="12.75">
      <c r="C11323" s="103"/>
    </row>
    <row r="11324" ht="12.75">
      <c r="C11324" s="103"/>
    </row>
    <row r="11325" ht="12.75">
      <c r="C11325" s="103"/>
    </row>
    <row r="11326" ht="12.75">
      <c r="C11326" s="103"/>
    </row>
    <row r="11327" ht="12.75">
      <c r="C11327" s="103"/>
    </row>
    <row r="11328" spans="3:6" ht="12.75">
      <c r="C11328" s="103"/>
      <c r="E11328" s="105"/>
      <c r="F11328" s="105"/>
    </row>
    <row r="11329" spans="3:6" ht="12.75">
      <c r="C11329" s="103"/>
      <c r="E11329" s="105"/>
      <c r="F11329" s="105"/>
    </row>
    <row r="11330" spans="3:6" ht="12.75">
      <c r="C11330" s="103"/>
      <c r="E11330" s="105"/>
      <c r="F11330" s="105"/>
    </row>
    <row r="11331" spans="3:6" ht="12.75">
      <c r="C11331" s="103"/>
      <c r="E11331" s="105"/>
      <c r="F11331" s="105"/>
    </row>
    <row r="11332" spans="3:6" ht="12.75">
      <c r="C11332" s="103"/>
      <c r="E11332" s="105"/>
      <c r="F11332" s="105"/>
    </row>
    <row r="11333" spans="3:6" ht="12.75">
      <c r="C11333" s="103"/>
      <c r="E11333" s="105"/>
      <c r="F11333" s="105"/>
    </row>
    <row r="11334" ht="12.75">
      <c r="C11334" s="103"/>
    </row>
    <row r="11335" spans="3:15" ht="12.75">
      <c r="C11335" s="103"/>
      <c r="G11335" s="105"/>
      <c r="I11335" s="105"/>
      <c r="L11335" s="105"/>
      <c r="N11335" s="105"/>
      <c r="O11335" s="105"/>
    </row>
    <row r="11336" spans="3:15" ht="12.75">
      <c r="C11336" s="103"/>
      <c r="G11336" s="105"/>
      <c r="H11336" s="105"/>
      <c r="I11336" s="105"/>
      <c r="L11336" s="105"/>
      <c r="M11336" s="105"/>
      <c r="N11336" s="105"/>
      <c r="O11336" s="105"/>
    </row>
    <row r="11337" spans="3:15" ht="12.75">
      <c r="C11337" s="103"/>
      <c r="G11337" s="105"/>
      <c r="H11337" s="105"/>
      <c r="I11337" s="105"/>
      <c r="L11337" s="105"/>
      <c r="M11337" s="105"/>
      <c r="N11337" s="105"/>
      <c r="O11337" s="105"/>
    </row>
    <row r="11338" spans="3:15" ht="12.75">
      <c r="C11338" s="103"/>
      <c r="H11338" s="105"/>
      <c r="I11338" s="105"/>
      <c r="M11338" s="105"/>
      <c r="N11338" s="105"/>
      <c r="O11338" s="105"/>
    </row>
    <row r="11339" spans="3:15" ht="12.75">
      <c r="C11339" s="103"/>
      <c r="H11339" s="105"/>
      <c r="I11339" s="105"/>
      <c r="M11339" s="105"/>
      <c r="N11339" s="105"/>
      <c r="O11339" s="105"/>
    </row>
    <row r="11340" spans="3:15" ht="12.75">
      <c r="C11340" s="103"/>
      <c r="G11340" s="105"/>
      <c r="H11340" s="105"/>
      <c r="I11340" s="105"/>
      <c r="L11340" s="105"/>
      <c r="M11340" s="105"/>
      <c r="N11340" s="105"/>
      <c r="O11340" s="105"/>
    </row>
    <row r="11341" ht="12.75">
      <c r="C11341" s="103"/>
    </row>
    <row r="11342" spans="3:15" ht="12.75">
      <c r="C11342" s="103"/>
      <c r="G11342" s="105"/>
      <c r="I11342" s="105"/>
      <c r="L11342" s="105"/>
      <c r="N11342" s="105"/>
      <c r="O11342" s="105"/>
    </row>
    <row r="11343" spans="3:15" ht="12.75">
      <c r="C11343" s="103"/>
      <c r="F11343" s="105"/>
      <c r="G11343" s="105"/>
      <c r="H11343" s="105"/>
      <c r="I11343" s="105"/>
      <c r="K11343" s="105"/>
      <c r="L11343" s="105"/>
      <c r="M11343" s="105"/>
      <c r="N11343" s="105"/>
      <c r="O11343" s="105"/>
    </row>
    <row r="11344" spans="3:15" ht="12.75">
      <c r="C11344" s="103"/>
      <c r="E11344" s="105"/>
      <c r="F11344" s="105"/>
      <c r="G11344" s="105"/>
      <c r="H11344" s="105"/>
      <c r="I11344" s="105"/>
      <c r="J11344" s="105"/>
      <c r="K11344" s="105"/>
      <c r="L11344" s="105"/>
      <c r="M11344" s="105"/>
      <c r="N11344" s="105"/>
      <c r="O11344" s="105"/>
    </row>
    <row r="11345" spans="3:15" ht="12.75">
      <c r="C11345" s="103"/>
      <c r="F11345" s="105"/>
      <c r="G11345" s="105"/>
      <c r="H11345" s="105"/>
      <c r="I11345" s="105"/>
      <c r="K11345" s="105"/>
      <c r="L11345" s="105"/>
      <c r="M11345" s="105"/>
      <c r="N11345" s="105"/>
      <c r="O11345" s="105"/>
    </row>
    <row r="11346" spans="3:15" ht="12.75">
      <c r="C11346" s="103"/>
      <c r="F11346" s="105"/>
      <c r="G11346" s="105"/>
      <c r="H11346" s="105"/>
      <c r="I11346" s="105"/>
      <c r="K11346" s="105"/>
      <c r="L11346" s="105"/>
      <c r="M11346" s="105"/>
      <c r="N11346" s="105"/>
      <c r="O11346" s="105"/>
    </row>
    <row r="11347" spans="3:15" ht="12.75">
      <c r="C11347" s="103"/>
      <c r="E11347" s="105"/>
      <c r="F11347" s="105"/>
      <c r="G11347" s="105"/>
      <c r="H11347" s="105"/>
      <c r="I11347" s="105"/>
      <c r="J11347" s="105"/>
      <c r="K11347" s="105"/>
      <c r="L11347" s="105"/>
      <c r="M11347" s="105"/>
      <c r="N11347" s="105"/>
      <c r="O11347" s="105"/>
    </row>
    <row r="11348" ht="12.75">
      <c r="C11348" s="103"/>
    </row>
    <row r="11349" spans="3:10" ht="12.75">
      <c r="C11349" s="103"/>
      <c r="H11349" s="105"/>
      <c r="I11349" s="105"/>
      <c r="J11349" s="105"/>
    </row>
    <row r="11350" ht="12.75">
      <c r="C11350" s="103"/>
    </row>
    <row r="11351" spans="3:10" ht="12.75">
      <c r="C11351" s="103"/>
      <c r="H11351" s="105"/>
      <c r="I11351" s="105"/>
      <c r="J11351" s="105"/>
    </row>
    <row r="11352" spans="3:10" ht="12.75">
      <c r="C11352" s="103"/>
      <c r="H11352" s="105"/>
      <c r="I11352" s="105"/>
      <c r="J11352" s="105"/>
    </row>
    <row r="11353" spans="3:10" ht="12.75">
      <c r="C11353" s="103"/>
      <c r="H11353" s="105"/>
      <c r="I11353" s="105"/>
      <c r="J11353" s="105"/>
    </row>
    <row r="11354" ht="12.75">
      <c r="C11354" s="103"/>
    </row>
    <row r="11355" ht="12.75">
      <c r="C11355" s="103"/>
    </row>
    <row r="11356" ht="12.75">
      <c r="C11356" s="103"/>
    </row>
    <row r="11357" ht="12.75">
      <c r="C11357" s="103"/>
    </row>
    <row r="11358" ht="12.75">
      <c r="C11358" s="103"/>
    </row>
    <row r="11359" ht="12.75">
      <c r="C11359" s="103"/>
    </row>
    <row r="11360" ht="12.75">
      <c r="C11360" s="103"/>
    </row>
    <row r="11361" ht="12.75">
      <c r="C11361" s="103"/>
    </row>
    <row r="11362" ht="12.75">
      <c r="C11362" s="103"/>
    </row>
    <row r="11363" ht="12.75">
      <c r="C11363" s="103"/>
    </row>
    <row r="11364" ht="12.75">
      <c r="C11364" s="103"/>
    </row>
    <row r="11365" ht="12.75">
      <c r="C11365" s="103"/>
    </row>
    <row r="11366" spans="3:6" ht="12.75">
      <c r="C11366" s="103"/>
      <c r="E11366" s="105"/>
      <c r="F11366" s="105"/>
    </row>
    <row r="11367" spans="3:6" ht="12.75">
      <c r="C11367" s="103"/>
      <c r="E11367" s="105"/>
      <c r="F11367" s="105"/>
    </row>
    <row r="11368" spans="3:6" ht="12.75">
      <c r="C11368" s="103"/>
      <c r="E11368" s="105"/>
      <c r="F11368" s="105"/>
    </row>
    <row r="11369" spans="3:6" ht="12.75">
      <c r="C11369" s="103"/>
      <c r="E11369" s="105"/>
      <c r="F11369" s="105"/>
    </row>
    <row r="11370" spans="3:6" ht="12.75">
      <c r="C11370" s="103"/>
      <c r="E11370" s="105"/>
      <c r="F11370" s="105"/>
    </row>
    <row r="11371" spans="3:6" ht="12.75">
      <c r="C11371" s="103"/>
      <c r="E11371" s="105"/>
      <c r="F11371" s="105"/>
    </row>
    <row r="11372" ht="12.75">
      <c r="C11372" s="103"/>
    </row>
    <row r="11373" spans="3:15" ht="12.75">
      <c r="C11373" s="103"/>
      <c r="H11373" s="105"/>
      <c r="I11373" s="105"/>
      <c r="M11373" s="105"/>
      <c r="N11373" s="105"/>
      <c r="O11373" s="105"/>
    </row>
    <row r="11374" spans="3:15" ht="12.75">
      <c r="C11374" s="103"/>
      <c r="G11374" s="105"/>
      <c r="H11374" s="105"/>
      <c r="I11374" s="105"/>
      <c r="L11374" s="105"/>
      <c r="M11374" s="105"/>
      <c r="N11374" s="105"/>
      <c r="O11374" s="105"/>
    </row>
    <row r="11375" spans="3:15" ht="12.75">
      <c r="C11375" s="103"/>
      <c r="I11375" s="105"/>
      <c r="N11375" s="105"/>
      <c r="O11375" s="105"/>
    </row>
    <row r="11376" spans="3:15" ht="12.75">
      <c r="C11376" s="103"/>
      <c r="H11376" s="105"/>
      <c r="I11376" s="105"/>
      <c r="M11376" s="105"/>
      <c r="N11376" s="105"/>
      <c r="O11376" s="105"/>
    </row>
    <row r="11377" spans="3:15" ht="12.75">
      <c r="C11377" s="103"/>
      <c r="H11377" s="105"/>
      <c r="I11377" s="105"/>
      <c r="M11377" s="105"/>
      <c r="N11377" s="105"/>
      <c r="O11377" s="105"/>
    </row>
    <row r="11378" spans="3:15" ht="12.75">
      <c r="C11378" s="103"/>
      <c r="G11378" s="105"/>
      <c r="H11378" s="105"/>
      <c r="I11378" s="105"/>
      <c r="L11378" s="105"/>
      <c r="M11378" s="105"/>
      <c r="N11378" s="105"/>
      <c r="O11378" s="105"/>
    </row>
    <row r="11379" ht="12.75">
      <c r="C11379" s="103"/>
    </row>
    <row r="11380" spans="3:15" ht="12.75">
      <c r="C11380" s="103"/>
      <c r="H11380" s="105"/>
      <c r="I11380" s="105"/>
      <c r="M11380" s="105"/>
      <c r="N11380" s="105"/>
      <c r="O11380" s="105"/>
    </row>
    <row r="11381" spans="3:15" ht="12.75">
      <c r="C11381" s="103"/>
      <c r="F11381" s="105"/>
      <c r="G11381" s="105"/>
      <c r="H11381" s="105"/>
      <c r="I11381" s="105"/>
      <c r="K11381" s="105"/>
      <c r="L11381" s="105"/>
      <c r="M11381" s="105"/>
      <c r="N11381" s="105"/>
      <c r="O11381" s="105"/>
    </row>
    <row r="11382" spans="3:15" ht="12.75">
      <c r="C11382" s="103"/>
      <c r="G11382" s="105"/>
      <c r="I11382" s="105"/>
      <c r="L11382" s="105"/>
      <c r="N11382" s="105"/>
      <c r="O11382" s="105"/>
    </row>
    <row r="11383" spans="3:15" ht="12.75">
      <c r="C11383" s="103"/>
      <c r="F11383" s="105"/>
      <c r="G11383" s="105"/>
      <c r="H11383" s="105"/>
      <c r="I11383" s="105"/>
      <c r="K11383" s="105"/>
      <c r="L11383" s="105"/>
      <c r="M11383" s="105"/>
      <c r="N11383" s="105"/>
      <c r="O11383" s="105"/>
    </row>
    <row r="11384" spans="3:15" ht="12.75">
      <c r="C11384" s="103"/>
      <c r="E11384" s="105"/>
      <c r="F11384" s="105"/>
      <c r="G11384" s="105"/>
      <c r="H11384" s="105"/>
      <c r="I11384" s="105"/>
      <c r="J11384" s="105"/>
      <c r="K11384" s="105"/>
      <c r="L11384" s="105"/>
      <c r="M11384" s="105"/>
      <c r="N11384" s="105"/>
      <c r="O11384" s="105"/>
    </row>
    <row r="11385" spans="3:15" ht="12.75">
      <c r="C11385" s="103"/>
      <c r="E11385" s="105"/>
      <c r="F11385" s="105"/>
      <c r="G11385" s="105"/>
      <c r="H11385" s="105"/>
      <c r="I11385" s="105"/>
      <c r="J11385" s="105"/>
      <c r="K11385" s="105"/>
      <c r="L11385" s="105"/>
      <c r="M11385" s="105"/>
      <c r="N11385" s="105"/>
      <c r="O11385" s="105"/>
    </row>
    <row r="11386" ht="12.75">
      <c r="C11386" s="103"/>
    </row>
    <row r="11387" spans="3:10" ht="12.75">
      <c r="C11387" s="103"/>
      <c r="H11387" s="105"/>
      <c r="I11387" s="105"/>
      <c r="J11387" s="105"/>
    </row>
    <row r="11388" ht="12.75">
      <c r="C11388" s="103"/>
    </row>
    <row r="11389" spans="3:9" ht="12.75">
      <c r="C11389" s="103"/>
      <c r="H11389" s="105"/>
      <c r="I11389" s="105"/>
    </row>
    <row r="11390" spans="3:10" ht="12.75">
      <c r="C11390" s="103"/>
      <c r="H11390" s="105"/>
      <c r="I11390" s="105"/>
      <c r="J11390" s="105"/>
    </row>
    <row r="11391" spans="3:10" ht="12.75">
      <c r="C11391" s="103"/>
      <c r="H11391" s="105"/>
      <c r="I11391" s="105"/>
      <c r="J11391" s="105"/>
    </row>
    <row r="11392" ht="12.75">
      <c r="C11392" s="103"/>
    </row>
    <row r="11393" ht="12.75">
      <c r="C11393" s="103"/>
    </row>
    <row r="11394" ht="12.75">
      <c r="C11394" s="103"/>
    </row>
    <row r="11395" ht="12.75">
      <c r="C11395" s="103"/>
    </row>
    <row r="11396" ht="12.75">
      <c r="C11396" s="103"/>
    </row>
    <row r="11397" ht="12.75">
      <c r="C11397" s="103"/>
    </row>
    <row r="11398" ht="12.75">
      <c r="C11398" s="103"/>
    </row>
    <row r="11399" ht="12.75">
      <c r="C11399" s="103"/>
    </row>
    <row r="11400" ht="12.75">
      <c r="C11400" s="103"/>
    </row>
    <row r="11401" ht="12.75">
      <c r="C11401" s="103"/>
    </row>
    <row r="11402" ht="12.75">
      <c r="C11402" s="103"/>
    </row>
    <row r="11403" ht="12.75">
      <c r="C11403" s="103"/>
    </row>
    <row r="11404" spans="3:6" ht="12.75">
      <c r="C11404" s="103"/>
      <c r="E11404" s="105"/>
      <c r="F11404" s="105"/>
    </row>
    <row r="11405" spans="3:6" ht="12.75">
      <c r="C11405" s="103"/>
      <c r="E11405" s="105"/>
      <c r="F11405" s="105"/>
    </row>
    <row r="11406" spans="3:6" ht="12.75">
      <c r="C11406" s="103"/>
      <c r="E11406" s="105"/>
      <c r="F11406" s="105"/>
    </row>
    <row r="11407" spans="3:6" ht="12.75">
      <c r="C11407" s="103"/>
      <c r="E11407" s="105"/>
      <c r="F11407" s="105"/>
    </row>
    <row r="11408" spans="3:6" ht="12.75">
      <c r="C11408" s="103"/>
      <c r="E11408" s="105"/>
      <c r="F11408" s="105"/>
    </row>
    <row r="11409" spans="3:6" ht="12.75">
      <c r="C11409" s="103"/>
      <c r="E11409" s="105"/>
      <c r="F11409" s="105"/>
    </row>
    <row r="11410" ht="12.75">
      <c r="C11410" s="103"/>
    </row>
    <row r="11411" spans="3:15" ht="12.75">
      <c r="C11411" s="103"/>
      <c r="G11411" s="105"/>
      <c r="H11411" s="105"/>
      <c r="I11411" s="105"/>
      <c r="L11411" s="105"/>
      <c r="M11411" s="105"/>
      <c r="N11411" s="105"/>
      <c r="O11411" s="105"/>
    </row>
    <row r="11412" spans="3:15" ht="12.75">
      <c r="C11412" s="103"/>
      <c r="G11412" s="105"/>
      <c r="H11412" s="105"/>
      <c r="I11412" s="105"/>
      <c r="L11412" s="105"/>
      <c r="M11412" s="105"/>
      <c r="N11412" s="105"/>
      <c r="O11412" s="105"/>
    </row>
    <row r="11413" spans="3:15" ht="12.75">
      <c r="C11413" s="103"/>
      <c r="G11413" s="105"/>
      <c r="H11413" s="105"/>
      <c r="I11413" s="105"/>
      <c r="L11413" s="105"/>
      <c r="M11413" s="105"/>
      <c r="N11413" s="105"/>
      <c r="O11413" s="105"/>
    </row>
    <row r="11414" spans="3:15" ht="12.75">
      <c r="C11414" s="103"/>
      <c r="H11414" s="105"/>
      <c r="I11414" s="105"/>
      <c r="M11414" s="105"/>
      <c r="N11414" s="105"/>
      <c r="O11414" s="105"/>
    </row>
    <row r="11415" spans="3:15" ht="12.75">
      <c r="C11415" s="103"/>
      <c r="H11415" s="105"/>
      <c r="I11415" s="105"/>
      <c r="M11415" s="105"/>
      <c r="N11415" s="105"/>
      <c r="O11415" s="105"/>
    </row>
    <row r="11416" spans="3:15" ht="12.75">
      <c r="C11416" s="103"/>
      <c r="G11416" s="105"/>
      <c r="H11416" s="105"/>
      <c r="I11416" s="105"/>
      <c r="L11416" s="105"/>
      <c r="M11416" s="105"/>
      <c r="N11416" s="105"/>
      <c r="O11416" s="105"/>
    </row>
    <row r="11417" ht="12.75">
      <c r="C11417" s="103"/>
    </row>
    <row r="11418" spans="3:15" ht="12.75">
      <c r="C11418" s="103"/>
      <c r="G11418" s="105"/>
      <c r="H11418" s="105"/>
      <c r="I11418" s="105"/>
      <c r="L11418" s="105"/>
      <c r="M11418" s="105"/>
      <c r="N11418" s="105"/>
      <c r="O11418" s="105"/>
    </row>
    <row r="11419" spans="3:15" ht="12.75">
      <c r="C11419" s="103"/>
      <c r="F11419" s="105"/>
      <c r="G11419" s="105"/>
      <c r="H11419" s="105"/>
      <c r="I11419" s="105"/>
      <c r="K11419" s="105"/>
      <c r="L11419" s="105"/>
      <c r="M11419" s="105"/>
      <c r="N11419" s="105"/>
      <c r="O11419" s="105"/>
    </row>
    <row r="11420" spans="3:15" ht="12.75">
      <c r="C11420" s="103"/>
      <c r="E11420" s="105"/>
      <c r="F11420" s="105"/>
      <c r="G11420" s="105"/>
      <c r="H11420" s="105"/>
      <c r="I11420" s="105"/>
      <c r="J11420" s="105"/>
      <c r="K11420" s="105"/>
      <c r="L11420" s="105"/>
      <c r="M11420" s="105"/>
      <c r="N11420" s="105"/>
      <c r="O11420" s="105"/>
    </row>
    <row r="11421" spans="3:15" ht="12.75">
      <c r="C11421" s="103"/>
      <c r="F11421" s="105"/>
      <c r="G11421" s="105"/>
      <c r="H11421" s="105"/>
      <c r="I11421" s="105"/>
      <c r="K11421" s="105"/>
      <c r="L11421" s="105"/>
      <c r="M11421" s="105"/>
      <c r="N11421" s="105"/>
      <c r="O11421" s="105"/>
    </row>
    <row r="11422" spans="3:15" ht="12.75">
      <c r="C11422" s="103"/>
      <c r="E11422" s="105"/>
      <c r="F11422" s="105"/>
      <c r="G11422" s="105"/>
      <c r="H11422" s="105"/>
      <c r="I11422" s="105"/>
      <c r="K11422" s="105"/>
      <c r="L11422" s="105"/>
      <c r="M11422" s="105"/>
      <c r="N11422" s="105"/>
      <c r="O11422" s="105"/>
    </row>
    <row r="11423" spans="3:15" ht="12.75">
      <c r="C11423" s="103"/>
      <c r="E11423" s="105"/>
      <c r="F11423" s="105"/>
      <c r="G11423" s="105"/>
      <c r="H11423" s="105"/>
      <c r="I11423" s="105"/>
      <c r="J11423" s="105"/>
      <c r="K11423" s="105"/>
      <c r="L11423" s="105"/>
      <c r="M11423" s="105"/>
      <c r="N11423" s="105"/>
      <c r="O11423" s="105"/>
    </row>
    <row r="11424" ht="12.75">
      <c r="C11424" s="103"/>
    </row>
    <row r="11425" spans="3:10" ht="12.75">
      <c r="C11425" s="103"/>
      <c r="H11425" s="105"/>
      <c r="I11425" s="105"/>
      <c r="J11425" s="105"/>
    </row>
    <row r="11426" ht="12.75">
      <c r="C11426" s="103"/>
    </row>
    <row r="11427" spans="3:10" ht="12.75">
      <c r="C11427" s="103"/>
      <c r="H11427" s="105"/>
      <c r="I11427" s="105"/>
      <c r="J11427" s="105"/>
    </row>
    <row r="11428" spans="3:10" ht="12.75">
      <c r="C11428" s="103"/>
      <c r="H11428" s="105"/>
      <c r="I11428" s="105"/>
      <c r="J11428" s="105"/>
    </row>
    <row r="11429" spans="3:10" ht="12.75">
      <c r="C11429" s="103"/>
      <c r="H11429" s="105"/>
      <c r="I11429" s="105"/>
      <c r="J11429" s="105"/>
    </row>
    <row r="11430" ht="12.75">
      <c r="C11430" s="103"/>
    </row>
    <row r="11431" ht="12.75">
      <c r="C11431" s="103"/>
    </row>
    <row r="11432" ht="12.75">
      <c r="C11432" s="103"/>
    </row>
    <row r="11433" ht="12.75">
      <c r="C11433" s="103"/>
    </row>
    <row r="11434" ht="12.75">
      <c r="C11434" s="103"/>
    </row>
    <row r="11435" ht="12.75">
      <c r="C11435" s="103"/>
    </row>
    <row r="11436" ht="12.75">
      <c r="C11436" s="103"/>
    </row>
    <row r="11437" ht="12.75">
      <c r="C11437" s="103"/>
    </row>
    <row r="11438" ht="12.75">
      <c r="C11438" s="103"/>
    </row>
    <row r="11439" ht="12.75">
      <c r="C11439" s="103"/>
    </row>
    <row r="11440" ht="12.75">
      <c r="C11440" s="103"/>
    </row>
    <row r="11441" ht="12.75">
      <c r="C11441" s="103"/>
    </row>
    <row r="11442" spans="3:6" ht="12.75">
      <c r="C11442" s="103"/>
      <c r="E11442" s="105"/>
      <c r="F11442" s="105"/>
    </row>
    <row r="11443" spans="3:6" ht="12.75">
      <c r="C11443" s="103"/>
      <c r="E11443" s="105"/>
      <c r="F11443" s="105"/>
    </row>
    <row r="11444" spans="3:6" ht="12.75">
      <c r="C11444" s="103"/>
      <c r="E11444" s="105"/>
      <c r="F11444" s="105"/>
    </row>
    <row r="11445" spans="3:6" ht="12.75">
      <c r="C11445" s="103"/>
      <c r="E11445" s="105"/>
      <c r="F11445" s="105"/>
    </row>
    <row r="11446" spans="3:6" ht="12.75">
      <c r="C11446" s="103"/>
      <c r="E11446" s="105"/>
      <c r="F11446" s="105"/>
    </row>
    <row r="11447" spans="3:6" ht="12.75">
      <c r="C11447" s="103"/>
      <c r="E11447" s="105"/>
      <c r="F11447" s="105"/>
    </row>
    <row r="11448" ht="12.75">
      <c r="C11448" s="103"/>
    </row>
    <row r="11449" spans="3:15" ht="12.75">
      <c r="C11449" s="103"/>
      <c r="H11449" s="105"/>
      <c r="I11449" s="105"/>
      <c r="M11449" s="105"/>
      <c r="N11449" s="105"/>
      <c r="O11449" s="105"/>
    </row>
    <row r="11450" spans="3:15" ht="12.75">
      <c r="C11450" s="103"/>
      <c r="G11450" s="105"/>
      <c r="I11450" s="105"/>
      <c r="L11450" s="105"/>
      <c r="N11450" s="105"/>
      <c r="O11450" s="105"/>
    </row>
    <row r="11451" spans="3:15" ht="12.75">
      <c r="C11451" s="103"/>
      <c r="H11451" s="105"/>
      <c r="I11451" s="105"/>
      <c r="M11451" s="105"/>
      <c r="N11451" s="105"/>
      <c r="O11451" s="105"/>
    </row>
    <row r="11452" spans="3:15" ht="12.75">
      <c r="C11452" s="103"/>
      <c r="G11452" s="105"/>
      <c r="H11452" s="105"/>
      <c r="I11452" s="105"/>
      <c r="L11452" s="105"/>
      <c r="M11452" s="105"/>
      <c r="N11452" s="105"/>
      <c r="O11452" s="105"/>
    </row>
    <row r="11453" spans="3:15" ht="12.75">
      <c r="C11453" s="103"/>
      <c r="I11453" s="105"/>
      <c r="N11453" s="105"/>
      <c r="O11453" s="105"/>
    </row>
    <row r="11454" spans="3:15" ht="12.75">
      <c r="C11454" s="103"/>
      <c r="G11454" s="105"/>
      <c r="H11454" s="105"/>
      <c r="I11454" s="105"/>
      <c r="L11454" s="105"/>
      <c r="M11454" s="105"/>
      <c r="N11454" s="105"/>
      <c r="O11454" s="105"/>
    </row>
    <row r="11455" ht="12.75">
      <c r="C11455" s="103"/>
    </row>
    <row r="11456" spans="3:15" ht="12.75">
      <c r="C11456" s="103"/>
      <c r="H11456" s="105"/>
      <c r="I11456" s="105"/>
      <c r="M11456" s="105"/>
      <c r="N11456" s="105"/>
      <c r="O11456" s="105"/>
    </row>
    <row r="11457" spans="3:15" ht="12.75">
      <c r="C11457" s="103"/>
      <c r="F11457" s="105"/>
      <c r="G11457" s="105"/>
      <c r="H11457" s="105"/>
      <c r="I11457" s="105"/>
      <c r="K11457" s="105"/>
      <c r="L11457" s="105"/>
      <c r="M11457" s="105"/>
      <c r="N11457" s="105"/>
      <c r="O11457" s="105"/>
    </row>
    <row r="11458" spans="3:15" ht="12.75">
      <c r="C11458" s="103"/>
      <c r="F11458" s="105"/>
      <c r="G11458" s="105"/>
      <c r="H11458" s="105"/>
      <c r="I11458" s="105"/>
      <c r="K11458" s="105"/>
      <c r="L11458" s="105"/>
      <c r="M11458" s="105"/>
      <c r="N11458" s="105"/>
      <c r="O11458" s="105"/>
    </row>
    <row r="11459" spans="3:15" ht="12.75">
      <c r="C11459" s="103"/>
      <c r="E11459" s="105"/>
      <c r="F11459" s="105"/>
      <c r="G11459" s="105"/>
      <c r="H11459" s="105"/>
      <c r="I11459" s="105"/>
      <c r="K11459" s="105"/>
      <c r="L11459" s="105"/>
      <c r="M11459" s="105"/>
      <c r="N11459" s="105"/>
      <c r="O11459" s="105"/>
    </row>
    <row r="11460" spans="3:15" ht="12.75">
      <c r="C11460" s="103"/>
      <c r="E11460" s="105"/>
      <c r="F11460" s="105"/>
      <c r="G11460" s="105"/>
      <c r="H11460" s="105"/>
      <c r="I11460" s="105"/>
      <c r="J11460" s="105"/>
      <c r="K11460" s="105"/>
      <c r="L11460" s="105"/>
      <c r="M11460" s="105"/>
      <c r="N11460" s="105"/>
      <c r="O11460" s="105"/>
    </row>
    <row r="11461" spans="3:15" ht="12.75">
      <c r="C11461" s="103"/>
      <c r="E11461" s="105"/>
      <c r="F11461" s="105"/>
      <c r="G11461" s="105"/>
      <c r="H11461" s="105"/>
      <c r="I11461" s="105"/>
      <c r="J11461" s="105"/>
      <c r="K11461" s="105"/>
      <c r="L11461" s="105"/>
      <c r="M11461" s="105"/>
      <c r="N11461" s="105"/>
      <c r="O11461" s="105"/>
    </row>
    <row r="11462" ht="12.75">
      <c r="C11462" s="103"/>
    </row>
    <row r="11463" spans="3:10" ht="12.75">
      <c r="C11463" s="103"/>
      <c r="H11463" s="105"/>
      <c r="I11463" s="105"/>
      <c r="J11463" s="105"/>
    </row>
    <row r="11464" ht="12.75">
      <c r="C11464" s="103"/>
    </row>
    <row r="11465" spans="3:10" ht="12.75">
      <c r="C11465" s="103"/>
      <c r="H11465" s="105"/>
      <c r="I11465" s="105"/>
      <c r="J11465" s="105"/>
    </row>
    <row r="11466" spans="3:10" ht="12.75">
      <c r="C11466" s="103"/>
      <c r="H11466" s="105"/>
      <c r="I11466" s="105"/>
      <c r="J11466" s="105"/>
    </row>
    <row r="11467" spans="3:10" ht="12.75">
      <c r="C11467" s="103"/>
      <c r="H11467" s="105"/>
      <c r="I11467" s="105"/>
      <c r="J11467" s="105"/>
    </row>
    <row r="11468" ht="12.75">
      <c r="C11468" s="103"/>
    </row>
    <row r="11469" ht="12.75">
      <c r="C11469" s="103"/>
    </row>
    <row r="11470" ht="12.75">
      <c r="C11470" s="103"/>
    </row>
    <row r="11471" ht="12.75">
      <c r="C11471" s="103"/>
    </row>
    <row r="11472" ht="12.75">
      <c r="C11472" s="103"/>
    </row>
    <row r="11473" ht="12.75">
      <c r="C11473" s="103"/>
    </row>
    <row r="11474" ht="12.75">
      <c r="C11474" s="103"/>
    </row>
    <row r="11475" ht="12.75">
      <c r="C11475" s="103"/>
    </row>
    <row r="11476" ht="12.75">
      <c r="C11476" s="103"/>
    </row>
    <row r="11477" ht="12.75">
      <c r="C11477" s="103"/>
    </row>
    <row r="11478" ht="12.75">
      <c r="C11478" s="103"/>
    </row>
    <row r="11479" ht="12.75">
      <c r="C11479" s="103"/>
    </row>
    <row r="11480" spans="3:5" ht="12.75">
      <c r="C11480" s="103"/>
      <c r="E11480" s="105"/>
    </row>
    <row r="11481" spans="3:5" ht="12.75">
      <c r="C11481" s="103"/>
      <c r="E11481" s="105"/>
    </row>
    <row r="11482" spans="3:5" ht="12.75">
      <c r="C11482" s="103"/>
      <c r="E11482" s="105"/>
    </row>
    <row r="11483" spans="3:6" ht="12.75">
      <c r="C11483" s="103"/>
      <c r="E11483" s="105"/>
      <c r="F11483" s="105"/>
    </row>
    <row r="11484" spans="3:6" ht="12.75">
      <c r="C11484" s="103"/>
      <c r="E11484" s="105"/>
      <c r="F11484" s="105"/>
    </row>
    <row r="11485" spans="3:6" ht="12.75">
      <c r="C11485" s="103"/>
      <c r="E11485" s="105"/>
      <c r="F11485" s="105"/>
    </row>
    <row r="11486" ht="12.75">
      <c r="C11486" s="103"/>
    </row>
    <row r="11487" ht="12.75">
      <c r="C11487" s="103"/>
    </row>
    <row r="11488" ht="12.75">
      <c r="C11488" s="103"/>
    </row>
    <row r="11489" ht="12.75">
      <c r="C11489" s="103"/>
    </row>
    <row r="11490" spans="3:15" ht="12.75">
      <c r="C11490" s="103"/>
      <c r="I11490" s="105"/>
      <c r="N11490" s="105"/>
      <c r="O11490" s="105"/>
    </row>
    <row r="11491" spans="3:15" ht="12.75">
      <c r="C11491" s="103"/>
      <c r="H11491" s="105"/>
      <c r="I11491" s="105"/>
      <c r="M11491" s="105"/>
      <c r="N11491" s="105"/>
      <c r="O11491" s="105"/>
    </row>
    <row r="11492" spans="3:15" ht="12.75">
      <c r="C11492" s="103"/>
      <c r="H11492" s="105"/>
      <c r="I11492" s="105"/>
      <c r="M11492" s="105"/>
      <c r="N11492" s="105"/>
      <c r="O11492" s="105"/>
    </row>
    <row r="11493" ht="12.75">
      <c r="C11493" s="103"/>
    </row>
    <row r="11494" ht="12.75">
      <c r="C11494" s="103"/>
    </row>
    <row r="11495" ht="12.75">
      <c r="C11495" s="103"/>
    </row>
    <row r="11496" ht="12.75">
      <c r="C11496" s="103"/>
    </row>
    <row r="11497" spans="3:15" ht="12.75">
      <c r="C11497" s="103"/>
      <c r="G11497" s="105"/>
      <c r="I11497" s="105"/>
      <c r="L11497" s="105"/>
      <c r="M11497" s="105"/>
      <c r="N11497" s="105"/>
      <c r="O11497" s="105"/>
    </row>
    <row r="11498" spans="3:15" ht="12.75">
      <c r="C11498" s="103"/>
      <c r="F11498" s="105"/>
      <c r="G11498" s="105"/>
      <c r="H11498" s="105"/>
      <c r="I11498" s="105"/>
      <c r="K11498" s="105"/>
      <c r="L11498" s="105"/>
      <c r="M11498" s="105"/>
      <c r="N11498" s="105"/>
      <c r="O11498" s="105"/>
    </row>
    <row r="11499" spans="3:15" ht="12.75">
      <c r="C11499" s="103"/>
      <c r="F11499" s="105"/>
      <c r="G11499" s="105"/>
      <c r="H11499" s="105"/>
      <c r="I11499" s="105"/>
      <c r="K11499" s="105"/>
      <c r="L11499" s="105"/>
      <c r="M11499" s="105"/>
      <c r="N11499" s="105"/>
      <c r="O11499" s="105"/>
    </row>
    <row r="11500" ht="12.75">
      <c r="C11500" s="103"/>
    </row>
    <row r="11501" spans="3:10" ht="12.75">
      <c r="C11501" s="103"/>
      <c r="H11501" s="105"/>
      <c r="I11501" s="105"/>
      <c r="J11501" s="105"/>
    </row>
    <row r="11502" ht="12.75">
      <c r="C11502" s="103"/>
    </row>
    <row r="11503" spans="3:9" ht="12.75">
      <c r="C11503" s="103"/>
      <c r="H11503" s="105"/>
      <c r="I11503" s="105"/>
    </row>
    <row r="11504" spans="3:10" ht="12.75">
      <c r="C11504" s="103"/>
      <c r="H11504" s="105"/>
      <c r="I11504" s="105"/>
      <c r="J11504" s="105"/>
    </row>
    <row r="11505" spans="3:10" ht="12.75">
      <c r="C11505" s="103"/>
      <c r="H11505" s="105"/>
      <c r="I11505" s="105"/>
      <c r="J11505" s="105"/>
    </row>
    <row r="11506" ht="12.75">
      <c r="C11506" s="103"/>
    </row>
    <row r="11507" ht="12.75">
      <c r="C11507" s="103"/>
    </row>
    <row r="11508" ht="12.75">
      <c r="C11508" s="103"/>
    </row>
    <row r="11509" ht="12.75">
      <c r="C11509" s="103"/>
    </row>
    <row r="11510" ht="12.75">
      <c r="C11510" s="103"/>
    </row>
    <row r="11511" ht="12.75">
      <c r="C11511" s="103"/>
    </row>
    <row r="11512" ht="12.75">
      <c r="C11512" s="103"/>
    </row>
    <row r="11513" ht="12.75">
      <c r="C11513" s="103"/>
    </row>
    <row r="11514" ht="12.75">
      <c r="C11514" s="103"/>
    </row>
    <row r="11515" ht="12.75">
      <c r="C11515" s="103"/>
    </row>
    <row r="11516" ht="12.75">
      <c r="C11516" s="103"/>
    </row>
    <row r="11517" ht="12.75">
      <c r="C11517" s="103"/>
    </row>
    <row r="11518" spans="3:6" ht="12.75">
      <c r="C11518" s="103"/>
      <c r="E11518" s="105"/>
      <c r="F11518" s="105"/>
    </row>
    <row r="11519" spans="3:6" ht="12.75">
      <c r="C11519" s="103"/>
      <c r="E11519" s="105"/>
      <c r="F11519" s="105"/>
    </row>
    <row r="11520" spans="3:6" ht="12.75">
      <c r="C11520" s="103"/>
      <c r="E11520" s="105"/>
      <c r="F11520" s="105"/>
    </row>
    <row r="11521" spans="3:6" ht="12.75">
      <c r="C11521" s="103"/>
      <c r="E11521" s="105"/>
      <c r="F11521" s="105"/>
    </row>
    <row r="11522" spans="3:6" ht="12.75">
      <c r="C11522" s="103"/>
      <c r="E11522" s="105"/>
      <c r="F11522" s="105"/>
    </row>
    <row r="11523" spans="3:6" ht="12.75">
      <c r="C11523" s="103"/>
      <c r="E11523" s="105"/>
      <c r="F11523" s="105"/>
    </row>
    <row r="11524" ht="12.75">
      <c r="C11524" s="103"/>
    </row>
    <row r="11525" spans="3:15" ht="12.75">
      <c r="C11525" s="103"/>
      <c r="H11525" s="105"/>
      <c r="I11525" s="105"/>
      <c r="M11525" s="105"/>
      <c r="N11525" s="105"/>
      <c r="O11525" s="105"/>
    </row>
    <row r="11526" spans="3:15" ht="12.75">
      <c r="C11526" s="103"/>
      <c r="G11526" s="105"/>
      <c r="H11526" s="105"/>
      <c r="I11526" s="105"/>
      <c r="L11526" s="105"/>
      <c r="M11526" s="105"/>
      <c r="N11526" s="105"/>
      <c r="O11526" s="105"/>
    </row>
    <row r="11527" spans="3:15" ht="12.75">
      <c r="C11527" s="103"/>
      <c r="G11527" s="105"/>
      <c r="H11527" s="105"/>
      <c r="I11527" s="105"/>
      <c r="L11527" s="105"/>
      <c r="M11527" s="105"/>
      <c r="N11527" s="105"/>
      <c r="O11527" s="105"/>
    </row>
    <row r="11528" spans="3:15" ht="12.75">
      <c r="C11528" s="103"/>
      <c r="G11528" s="105"/>
      <c r="H11528" s="105"/>
      <c r="I11528" s="105"/>
      <c r="L11528" s="105"/>
      <c r="M11528" s="105"/>
      <c r="N11528" s="105"/>
      <c r="O11528" s="105"/>
    </row>
    <row r="11529" spans="3:15" ht="12.75">
      <c r="C11529" s="103"/>
      <c r="H11529" s="105"/>
      <c r="I11529" s="105"/>
      <c r="M11529" s="105"/>
      <c r="N11529" s="105"/>
      <c r="O11529" s="105"/>
    </row>
    <row r="11530" spans="3:15" ht="12.75">
      <c r="C11530" s="103"/>
      <c r="G11530" s="105"/>
      <c r="H11530" s="105"/>
      <c r="I11530" s="105"/>
      <c r="L11530" s="105"/>
      <c r="M11530" s="105"/>
      <c r="N11530" s="105"/>
      <c r="O11530" s="105"/>
    </row>
    <row r="11531" ht="12.75">
      <c r="C11531" s="103"/>
    </row>
    <row r="11532" spans="3:15" ht="12.75">
      <c r="C11532" s="103"/>
      <c r="H11532" s="105"/>
      <c r="I11532" s="105"/>
      <c r="M11532" s="105"/>
      <c r="N11532" s="105"/>
      <c r="O11532" s="105"/>
    </row>
    <row r="11533" spans="3:15" ht="12.75">
      <c r="C11533" s="103"/>
      <c r="F11533" s="105"/>
      <c r="G11533" s="105"/>
      <c r="H11533" s="105"/>
      <c r="I11533" s="105"/>
      <c r="K11533" s="105"/>
      <c r="L11533" s="105"/>
      <c r="M11533" s="105"/>
      <c r="N11533" s="105"/>
      <c r="O11533" s="105"/>
    </row>
    <row r="11534" spans="3:15" ht="12.75">
      <c r="C11534" s="103"/>
      <c r="E11534" s="105"/>
      <c r="F11534" s="105"/>
      <c r="G11534" s="105"/>
      <c r="H11534" s="105"/>
      <c r="I11534" s="105"/>
      <c r="J11534" s="105"/>
      <c r="K11534" s="105"/>
      <c r="L11534" s="105"/>
      <c r="M11534" s="105"/>
      <c r="N11534" s="105"/>
      <c r="O11534" s="105"/>
    </row>
    <row r="11535" spans="3:15" ht="12.75">
      <c r="C11535" s="103"/>
      <c r="E11535" s="105"/>
      <c r="F11535" s="105"/>
      <c r="G11535" s="105"/>
      <c r="H11535" s="105"/>
      <c r="I11535" s="105"/>
      <c r="K11535" s="105"/>
      <c r="L11535" s="105"/>
      <c r="M11535" s="105"/>
      <c r="N11535" s="105"/>
      <c r="O11535" s="105"/>
    </row>
    <row r="11536" spans="3:15" ht="12.75">
      <c r="C11536" s="103"/>
      <c r="E11536" s="105"/>
      <c r="F11536" s="105"/>
      <c r="G11536" s="105"/>
      <c r="H11536" s="105"/>
      <c r="I11536" s="105"/>
      <c r="J11536" s="105"/>
      <c r="K11536" s="105"/>
      <c r="L11536" s="105"/>
      <c r="M11536" s="105"/>
      <c r="N11536" s="105"/>
      <c r="O11536" s="105"/>
    </row>
    <row r="11537" spans="3:15" ht="12.75">
      <c r="C11537" s="103"/>
      <c r="E11537" s="105"/>
      <c r="F11537" s="105"/>
      <c r="G11537" s="105"/>
      <c r="H11537" s="105"/>
      <c r="I11537" s="105"/>
      <c r="J11537" s="105"/>
      <c r="K11537" s="105"/>
      <c r="L11537" s="105"/>
      <c r="M11537" s="105"/>
      <c r="N11537" s="105"/>
      <c r="O11537" s="105"/>
    </row>
    <row r="11538" ht="12.75">
      <c r="C11538" s="103"/>
    </row>
    <row r="11539" spans="3:10" ht="12.75">
      <c r="C11539" s="103"/>
      <c r="H11539" s="105"/>
      <c r="I11539" s="105"/>
      <c r="J11539" s="105"/>
    </row>
    <row r="11540" ht="12.75">
      <c r="C11540" s="103"/>
    </row>
    <row r="11541" spans="3:10" ht="12.75">
      <c r="C11541" s="103"/>
      <c r="H11541" s="105"/>
      <c r="I11541" s="105"/>
      <c r="J11541" s="105"/>
    </row>
    <row r="11542" spans="3:10" ht="12.75">
      <c r="C11542" s="103"/>
      <c r="H11542" s="105"/>
      <c r="I11542" s="105"/>
      <c r="J11542" s="105"/>
    </row>
    <row r="11543" spans="3:10" ht="12.75">
      <c r="C11543" s="103"/>
      <c r="H11543" s="105"/>
      <c r="I11543" s="105"/>
      <c r="J11543" s="105"/>
    </row>
    <row r="11544" ht="12.75">
      <c r="C11544" s="103"/>
    </row>
    <row r="11545" ht="12.75">
      <c r="C11545" s="103"/>
    </row>
    <row r="11546" ht="12.75">
      <c r="C11546" s="103"/>
    </row>
    <row r="11547" ht="12.75">
      <c r="C11547" s="103"/>
    </row>
    <row r="11548" ht="12.75">
      <c r="C11548" s="103"/>
    </row>
    <row r="11549" ht="12.75">
      <c r="C11549" s="103"/>
    </row>
    <row r="11550" ht="12.75">
      <c r="C11550" s="103"/>
    </row>
    <row r="11551" ht="12.75">
      <c r="C11551" s="103"/>
    </row>
    <row r="11552" ht="12.75">
      <c r="C11552" s="103"/>
    </row>
    <row r="11553" ht="12.75">
      <c r="C11553" s="103"/>
    </row>
    <row r="11554" ht="12.75">
      <c r="C11554" s="103"/>
    </row>
    <row r="11555" ht="12.75">
      <c r="C11555" s="103"/>
    </row>
    <row r="11556" ht="12.75">
      <c r="C11556" s="103"/>
    </row>
    <row r="11557" ht="12.75">
      <c r="C11557" s="103"/>
    </row>
    <row r="11558" ht="12.75">
      <c r="C11558" s="103"/>
    </row>
    <row r="11559" ht="12.75">
      <c r="C11559" s="103"/>
    </row>
    <row r="11560" ht="12.75">
      <c r="C11560" s="103"/>
    </row>
    <row r="11561" spans="3:5" ht="12.75">
      <c r="C11561" s="103"/>
      <c r="E11561" s="105"/>
    </row>
    <row r="11562" ht="12.75">
      <c r="C11562" s="103"/>
    </row>
    <row r="11563" ht="12.75">
      <c r="C11563" s="103"/>
    </row>
    <row r="11564" ht="12.75">
      <c r="C11564" s="103"/>
    </row>
    <row r="11565" ht="12.75">
      <c r="C11565" s="103"/>
    </row>
    <row r="11566" ht="12.75">
      <c r="C11566" s="103"/>
    </row>
    <row r="11567" ht="12.75">
      <c r="C11567" s="103"/>
    </row>
    <row r="11568" ht="12.75">
      <c r="C11568" s="103"/>
    </row>
    <row r="11569" ht="12.75">
      <c r="C11569" s="103"/>
    </row>
    <row r="11570" ht="12.75">
      <c r="C11570" s="103"/>
    </row>
    <row r="11571" ht="12.75">
      <c r="C11571" s="103"/>
    </row>
    <row r="11572" ht="12.75">
      <c r="C11572" s="103"/>
    </row>
    <row r="11573" ht="12.75">
      <c r="C11573" s="103"/>
    </row>
    <row r="11574" ht="12.75">
      <c r="C11574" s="103"/>
    </row>
    <row r="11575" ht="12.75">
      <c r="C11575" s="103"/>
    </row>
    <row r="11576" ht="12.75">
      <c r="C11576" s="103"/>
    </row>
    <row r="11577" ht="12.75">
      <c r="C11577" s="103"/>
    </row>
    <row r="11578" ht="12.75">
      <c r="C11578" s="103"/>
    </row>
    <row r="11579" spans="3:9" ht="12.75">
      <c r="C11579" s="103"/>
      <c r="H11579" s="105"/>
      <c r="I11579" s="105"/>
    </row>
    <row r="11580" spans="3:8" ht="12.75">
      <c r="C11580" s="103"/>
      <c r="H11580" s="105"/>
    </row>
    <row r="11581" spans="3:10" ht="12.75">
      <c r="C11581" s="103"/>
      <c r="H11581" s="105"/>
      <c r="I11581" s="105"/>
      <c r="J11581" s="105"/>
    </row>
    <row r="11582" ht="12.75">
      <c r="C11582" s="103"/>
    </row>
    <row r="11583" ht="12.75">
      <c r="C11583" s="103"/>
    </row>
    <row r="11584" ht="12.75">
      <c r="C11584" s="103"/>
    </row>
    <row r="11585" ht="12.75">
      <c r="C11585" s="103"/>
    </row>
    <row r="11586" ht="12.75">
      <c r="C11586" s="103"/>
    </row>
    <row r="11587" ht="12.75">
      <c r="C11587" s="103"/>
    </row>
    <row r="11588" ht="12.75">
      <c r="C11588" s="103"/>
    </row>
    <row r="11589" ht="12.75">
      <c r="C11589" s="103"/>
    </row>
    <row r="11590" ht="12.75">
      <c r="C11590" s="103"/>
    </row>
    <row r="11591" ht="12.75">
      <c r="C11591" s="103"/>
    </row>
    <row r="11592" ht="12.75">
      <c r="C11592" s="103"/>
    </row>
    <row r="11593" ht="12.75">
      <c r="C11593" s="103"/>
    </row>
    <row r="11594" ht="12.75">
      <c r="C11594" s="103"/>
    </row>
    <row r="11595" ht="12.75">
      <c r="C11595" s="103"/>
    </row>
    <row r="11596" ht="12.75">
      <c r="C11596" s="103"/>
    </row>
    <row r="11597" spans="3:5" ht="12.75">
      <c r="C11597" s="103"/>
      <c r="E11597" s="105"/>
    </row>
    <row r="11598" spans="3:5" ht="12.75">
      <c r="C11598" s="103"/>
      <c r="E11598" s="105"/>
    </row>
    <row r="11599" spans="3:6" ht="12.75">
      <c r="C11599" s="103"/>
      <c r="E11599" s="105"/>
      <c r="F11599" s="105"/>
    </row>
    <row r="11600" ht="12.75">
      <c r="C11600" s="103"/>
    </row>
    <row r="11601" ht="12.75">
      <c r="C11601" s="103"/>
    </row>
    <row r="11602" ht="12.75">
      <c r="C11602" s="103"/>
    </row>
    <row r="11603" ht="12.75">
      <c r="C11603" s="103"/>
    </row>
    <row r="11604" ht="12.75">
      <c r="C11604" s="103"/>
    </row>
    <row r="11605" ht="12.75">
      <c r="C11605" s="103"/>
    </row>
    <row r="11606" spans="3:15" ht="12.75">
      <c r="C11606" s="103"/>
      <c r="O11606" s="105"/>
    </row>
    <row r="11607" ht="12.75">
      <c r="C11607" s="103"/>
    </row>
    <row r="11608" ht="12.75">
      <c r="C11608" s="103"/>
    </row>
    <row r="11609" ht="12.75">
      <c r="C11609" s="103"/>
    </row>
    <row r="11610" ht="12.75">
      <c r="C11610" s="103"/>
    </row>
    <row r="11611" spans="3:15" ht="12.75">
      <c r="C11611" s="103"/>
      <c r="O11611" s="105"/>
    </row>
    <row r="11612" ht="12.75">
      <c r="C11612" s="103"/>
    </row>
    <row r="11613" spans="3:15" ht="12.75">
      <c r="C11613" s="103"/>
      <c r="O11613" s="105"/>
    </row>
    <row r="11614" ht="12.75">
      <c r="C11614" s="103"/>
    </row>
    <row r="11615" spans="3:10" ht="12.75">
      <c r="C11615" s="103"/>
      <c r="I11615" s="105"/>
      <c r="J11615" s="105"/>
    </row>
    <row r="11616" ht="12.75">
      <c r="C11616" s="103"/>
    </row>
    <row r="11617" spans="3:9" ht="12.75">
      <c r="C11617" s="103"/>
      <c r="H11617" s="105"/>
      <c r="I11617" s="105"/>
    </row>
    <row r="11618" spans="3:10" ht="12.75">
      <c r="C11618" s="103"/>
      <c r="H11618" s="105"/>
      <c r="J11618" s="105"/>
    </row>
    <row r="11619" spans="3:10" ht="12.75">
      <c r="C11619" s="103"/>
      <c r="H11619" s="105"/>
      <c r="I11619" s="105"/>
      <c r="J11619" s="105"/>
    </row>
    <row r="11620" ht="12.75">
      <c r="C11620" s="103"/>
    </row>
    <row r="11621" ht="12.75">
      <c r="C11621" s="103"/>
    </row>
    <row r="11622" ht="12.75">
      <c r="C11622" s="103"/>
    </row>
    <row r="11623" ht="12.75">
      <c r="C11623" s="103"/>
    </row>
    <row r="11624" ht="12.75">
      <c r="C11624" s="103"/>
    </row>
    <row r="11625" ht="12.75">
      <c r="C11625" s="103"/>
    </row>
    <row r="11626" ht="12.75">
      <c r="C11626" s="103"/>
    </row>
    <row r="11627" ht="12.75">
      <c r="C11627" s="103"/>
    </row>
    <row r="11628" ht="12.75">
      <c r="C11628" s="103"/>
    </row>
    <row r="11629" ht="12.75">
      <c r="C11629" s="103"/>
    </row>
    <row r="11630" ht="12.75">
      <c r="C11630" s="103"/>
    </row>
    <row r="11631" ht="12.75">
      <c r="C11631" s="103"/>
    </row>
    <row r="11632" spans="3:6" ht="12.75">
      <c r="C11632" s="103"/>
      <c r="E11632" s="105"/>
      <c r="F11632" s="105"/>
    </row>
    <row r="11633" spans="3:6" ht="12.75">
      <c r="C11633" s="103"/>
      <c r="E11633" s="105"/>
      <c r="F11633" s="105"/>
    </row>
    <row r="11634" spans="3:6" ht="12.75">
      <c r="C11634" s="103"/>
      <c r="E11634" s="105"/>
      <c r="F11634" s="105"/>
    </row>
    <row r="11635" spans="3:6" ht="12.75">
      <c r="C11635" s="103"/>
      <c r="E11635" s="105"/>
      <c r="F11635" s="105"/>
    </row>
    <row r="11636" spans="3:6" ht="12.75">
      <c r="C11636" s="103"/>
      <c r="E11636" s="105"/>
      <c r="F11636" s="105"/>
    </row>
    <row r="11637" spans="3:6" ht="12.75">
      <c r="C11637" s="103"/>
      <c r="E11637" s="105"/>
      <c r="F11637" s="105"/>
    </row>
    <row r="11638" ht="12.75">
      <c r="C11638" s="103"/>
    </row>
    <row r="11639" spans="3:15" ht="12.75">
      <c r="C11639" s="103"/>
      <c r="G11639" s="105"/>
      <c r="H11639" s="105"/>
      <c r="I11639" s="105"/>
      <c r="L11639" s="105"/>
      <c r="M11639" s="105"/>
      <c r="N11639" s="105"/>
      <c r="O11639" s="105"/>
    </row>
    <row r="11640" spans="3:15" ht="12.75">
      <c r="C11640" s="103"/>
      <c r="F11640" s="105"/>
      <c r="G11640" s="105"/>
      <c r="H11640" s="105"/>
      <c r="I11640" s="105"/>
      <c r="K11640" s="105"/>
      <c r="L11640" s="105"/>
      <c r="M11640" s="105"/>
      <c r="N11640" s="105"/>
      <c r="O11640" s="105"/>
    </row>
    <row r="11641" spans="3:15" ht="12.75">
      <c r="C11641" s="103"/>
      <c r="G11641" s="105"/>
      <c r="H11641" s="105"/>
      <c r="I11641" s="105"/>
      <c r="L11641" s="105"/>
      <c r="M11641" s="105"/>
      <c r="N11641" s="105"/>
      <c r="O11641" s="105"/>
    </row>
    <row r="11642" spans="3:15" ht="12.75">
      <c r="C11642" s="103"/>
      <c r="G11642" s="105"/>
      <c r="H11642" s="105"/>
      <c r="I11642" s="105"/>
      <c r="L11642" s="105"/>
      <c r="M11642" s="105"/>
      <c r="N11642" s="105"/>
      <c r="O11642" s="105"/>
    </row>
    <row r="11643" spans="3:15" ht="12.75">
      <c r="C11643" s="103"/>
      <c r="G11643" s="105"/>
      <c r="H11643" s="105"/>
      <c r="I11643" s="105"/>
      <c r="L11643" s="105"/>
      <c r="M11643" s="105"/>
      <c r="N11643" s="105"/>
      <c r="O11643" s="105"/>
    </row>
    <row r="11644" spans="3:15" ht="12.75">
      <c r="C11644" s="103"/>
      <c r="F11644" s="105"/>
      <c r="G11644" s="105"/>
      <c r="H11644" s="105"/>
      <c r="I11644" s="105"/>
      <c r="K11644" s="105"/>
      <c r="L11644" s="105"/>
      <c r="M11644" s="105"/>
      <c r="N11644" s="105"/>
      <c r="O11644" s="105"/>
    </row>
    <row r="11645" ht="12.75">
      <c r="C11645" s="103"/>
    </row>
    <row r="11646" spans="3:15" ht="12.75">
      <c r="C11646" s="103"/>
      <c r="G11646" s="105"/>
      <c r="H11646" s="105"/>
      <c r="I11646" s="105"/>
      <c r="L11646" s="105"/>
      <c r="M11646" s="105"/>
      <c r="N11646" s="105"/>
      <c r="O11646" s="105"/>
    </row>
    <row r="11647" spans="3:15" ht="12.75">
      <c r="C11647" s="103"/>
      <c r="E11647" s="105"/>
      <c r="F11647" s="105"/>
      <c r="G11647" s="105"/>
      <c r="H11647" s="105"/>
      <c r="I11647" s="105"/>
      <c r="J11647" s="105"/>
      <c r="K11647" s="105"/>
      <c r="L11647" s="105"/>
      <c r="M11647" s="105"/>
      <c r="N11647" s="105"/>
      <c r="O11647" s="105"/>
    </row>
    <row r="11648" spans="3:15" ht="12.75">
      <c r="C11648" s="103"/>
      <c r="E11648" s="105"/>
      <c r="F11648" s="105"/>
      <c r="G11648" s="105"/>
      <c r="H11648" s="105"/>
      <c r="I11648" s="105"/>
      <c r="J11648" s="105"/>
      <c r="K11648" s="105"/>
      <c r="L11648" s="105"/>
      <c r="M11648" s="105"/>
      <c r="N11648" s="105"/>
      <c r="O11648" s="105"/>
    </row>
    <row r="11649" spans="3:15" ht="12.75">
      <c r="C11649" s="103"/>
      <c r="E11649" s="105"/>
      <c r="F11649" s="105"/>
      <c r="G11649" s="105"/>
      <c r="H11649" s="105"/>
      <c r="I11649" s="105"/>
      <c r="J11649" s="105"/>
      <c r="K11649" s="105"/>
      <c r="L11649" s="105"/>
      <c r="M11649" s="105"/>
      <c r="N11649" s="105"/>
      <c r="O11649" s="105"/>
    </row>
    <row r="11650" spans="3:15" ht="12.75">
      <c r="C11650" s="103"/>
      <c r="E11650" s="105"/>
      <c r="F11650" s="105"/>
      <c r="G11650" s="105"/>
      <c r="H11650" s="105"/>
      <c r="I11650" s="105"/>
      <c r="J11650" s="105"/>
      <c r="K11650" s="105"/>
      <c r="L11650" s="105"/>
      <c r="M11650" s="105"/>
      <c r="N11650" s="105"/>
      <c r="O11650" s="105"/>
    </row>
    <row r="11651" spans="3:15" ht="12.75">
      <c r="C11651" s="103"/>
      <c r="E11651" s="105"/>
      <c r="F11651" s="105"/>
      <c r="G11651" s="105"/>
      <c r="H11651" s="105"/>
      <c r="I11651" s="105"/>
      <c r="J11651" s="105"/>
      <c r="K11651" s="105"/>
      <c r="L11651" s="105"/>
      <c r="M11651" s="105"/>
      <c r="N11651" s="105"/>
      <c r="O11651" s="105"/>
    </row>
    <row r="11652" ht="12.75">
      <c r="C11652" s="103"/>
    </row>
    <row r="11653" spans="3:10" ht="12.75">
      <c r="C11653" s="103"/>
      <c r="H11653" s="105"/>
      <c r="I11653" s="105"/>
      <c r="J11653" s="105"/>
    </row>
    <row r="11654" ht="12.75">
      <c r="C11654" s="103"/>
    </row>
    <row r="11655" spans="3:10" ht="12.75">
      <c r="C11655" s="103"/>
      <c r="H11655" s="105"/>
      <c r="I11655" s="105"/>
      <c r="J11655" s="105"/>
    </row>
    <row r="11656" spans="3:10" ht="12.75">
      <c r="C11656" s="103"/>
      <c r="H11656" s="105"/>
      <c r="I11656" s="105"/>
      <c r="J11656" s="105"/>
    </row>
    <row r="11657" spans="3:10" ht="12.75">
      <c r="C11657" s="103"/>
      <c r="H11657" s="105"/>
      <c r="I11657" s="105"/>
      <c r="J11657" s="105"/>
    </row>
    <row r="11658" ht="12.75">
      <c r="C11658" s="103"/>
    </row>
    <row r="11659" ht="12.75">
      <c r="C11659" s="103"/>
    </row>
    <row r="11660" ht="12.75">
      <c r="C11660" s="103"/>
    </row>
    <row r="11661" ht="12.75">
      <c r="C11661" s="103"/>
    </row>
    <row r="11662" ht="12.75">
      <c r="C11662" s="103"/>
    </row>
    <row r="11663" ht="12.75">
      <c r="C11663" s="103"/>
    </row>
    <row r="11664" ht="12.75">
      <c r="C11664" s="103"/>
    </row>
    <row r="11665" ht="12.75">
      <c r="C11665" s="103"/>
    </row>
    <row r="11666" ht="12.75">
      <c r="C11666" s="103"/>
    </row>
    <row r="11667" ht="12.75">
      <c r="C11667" s="103"/>
    </row>
    <row r="11668" ht="12.75">
      <c r="C11668" s="103"/>
    </row>
    <row r="11669" ht="12.75">
      <c r="C11669" s="103"/>
    </row>
    <row r="11670" spans="3:11" ht="12.75">
      <c r="C11670" s="103"/>
      <c r="E11670" s="105"/>
      <c r="F11670" s="105"/>
      <c r="K11670" s="105"/>
    </row>
    <row r="11671" spans="3:11" ht="12.75">
      <c r="C11671" s="103"/>
      <c r="E11671" s="105"/>
      <c r="F11671" s="105"/>
      <c r="K11671" s="105"/>
    </row>
    <row r="11672" spans="3:11" ht="12.75">
      <c r="C11672" s="103"/>
      <c r="E11672" s="105"/>
      <c r="F11672" s="105"/>
      <c r="K11672" s="105"/>
    </row>
    <row r="11673" spans="3:11" ht="12.75">
      <c r="C11673" s="103"/>
      <c r="E11673" s="105"/>
      <c r="F11673" s="105"/>
      <c r="K11673" s="105"/>
    </row>
    <row r="11674" spans="3:11" ht="12.75">
      <c r="C11674" s="103"/>
      <c r="E11674" s="105"/>
      <c r="F11674" s="105"/>
      <c r="K11674" s="105"/>
    </row>
    <row r="11675" spans="3:11" ht="12.75">
      <c r="C11675" s="103"/>
      <c r="E11675" s="105"/>
      <c r="F11675" s="105"/>
      <c r="K11675" s="105"/>
    </row>
    <row r="11676" ht="12.75">
      <c r="C11676" s="103"/>
    </row>
    <row r="11677" spans="3:15" ht="12.75">
      <c r="C11677" s="103"/>
      <c r="O11677" s="105"/>
    </row>
    <row r="11678" spans="3:14" ht="12.75">
      <c r="C11678" s="103"/>
      <c r="G11678" s="105"/>
      <c r="I11678" s="105"/>
      <c r="L11678" s="105"/>
      <c r="N11678" s="105"/>
    </row>
    <row r="11679" spans="3:15" ht="12.75">
      <c r="C11679" s="103"/>
      <c r="O11679" s="105"/>
    </row>
    <row r="11680" spans="3:15" ht="12.75">
      <c r="C11680" s="103"/>
      <c r="O11680" s="105"/>
    </row>
    <row r="11681" spans="3:14" ht="12.75">
      <c r="C11681" s="103"/>
      <c r="I11681" s="105"/>
      <c r="N11681" s="105"/>
    </row>
    <row r="11682" spans="3:15" ht="12.75">
      <c r="C11682" s="103"/>
      <c r="G11682" s="105"/>
      <c r="I11682" s="105"/>
      <c r="L11682" s="105"/>
      <c r="N11682" s="105"/>
      <c r="O11682" s="105"/>
    </row>
    <row r="11683" ht="12.75">
      <c r="C11683" s="103"/>
    </row>
    <row r="11684" spans="3:15" ht="12.75">
      <c r="C11684" s="103"/>
      <c r="O11684" s="105"/>
    </row>
    <row r="11685" spans="3:14" ht="12.75">
      <c r="C11685" s="103"/>
      <c r="F11685" s="105"/>
      <c r="G11685" s="105"/>
      <c r="I11685" s="105"/>
      <c r="K11685" s="105"/>
      <c r="L11685" s="105"/>
      <c r="M11685" s="105"/>
      <c r="N11685" s="105"/>
    </row>
    <row r="11686" spans="3:15" ht="12.75">
      <c r="C11686" s="103"/>
      <c r="O11686" s="105"/>
    </row>
    <row r="11687" spans="3:15" ht="12.75">
      <c r="C11687" s="103"/>
      <c r="O11687" s="105"/>
    </row>
    <row r="11688" spans="3:15" ht="12.75">
      <c r="C11688" s="103"/>
      <c r="F11688" s="105"/>
      <c r="G11688" s="105"/>
      <c r="H11688" s="105"/>
      <c r="I11688" s="105"/>
      <c r="K11688" s="105"/>
      <c r="L11688" s="105"/>
      <c r="M11688" s="105"/>
      <c r="N11688" s="105"/>
      <c r="O11688" s="105"/>
    </row>
    <row r="11689" spans="3:15" ht="12.75">
      <c r="C11689" s="103"/>
      <c r="F11689" s="105"/>
      <c r="G11689" s="105"/>
      <c r="H11689" s="105"/>
      <c r="I11689" s="105"/>
      <c r="K11689" s="105"/>
      <c r="L11689" s="105"/>
      <c r="M11689" s="105"/>
      <c r="N11689" s="105"/>
      <c r="O11689" s="105"/>
    </row>
    <row r="11690" ht="12.75">
      <c r="C11690" s="103"/>
    </row>
    <row r="11691" spans="3:10" ht="12.75">
      <c r="C11691" s="103"/>
      <c r="H11691" s="105"/>
      <c r="I11691" s="105"/>
      <c r="J11691" s="105"/>
    </row>
    <row r="11692" ht="12.75">
      <c r="C11692" s="103"/>
    </row>
    <row r="11693" spans="3:9" ht="12.75">
      <c r="C11693" s="103"/>
      <c r="H11693" s="105"/>
      <c r="I11693" s="105"/>
    </row>
    <row r="11694" spans="3:10" ht="12.75">
      <c r="C11694" s="103"/>
      <c r="H11694" s="105"/>
      <c r="I11694" s="105"/>
      <c r="J11694" s="105"/>
    </row>
    <row r="11695" spans="3:10" ht="12.75">
      <c r="C11695" s="103"/>
      <c r="H11695" s="105"/>
      <c r="I11695" s="105"/>
      <c r="J11695" s="105"/>
    </row>
    <row r="11696" ht="12.75">
      <c r="C11696" s="103"/>
    </row>
    <row r="11697" ht="12.75">
      <c r="C11697" s="103"/>
    </row>
    <row r="11698" ht="12.75">
      <c r="C11698" s="103"/>
    </row>
    <row r="11699" ht="12.75">
      <c r="C11699" s="103"/>
    </row>
    <row r="11700" ht="12.75">
      <c r="C11700" s="103"/>
    </row>
    <row r="11701" ht="12.75">
      <c r="C11701" s="103"/>
    </row>
    <row r="11702" ht="12.75">
      <c r="C11702" s="103"/>
    </row>
    <row r="11703" ht="12.75">
      <c r="C11703" s="103"/>
    </row>
    <row r="11704" ht="12.75">
      <c r="C11704" s="103"/>
    </row>
    <row r="11705" ht="12.75">
      <c r="C11705" s="103"/>
    </row>
    <row r="11706" ht="12.75">
      <c r="C11706" s="103"/>
    </row>
    <row r="11707" ht="12.75">
      <c r="C11707" s="103"/>
    </row>
    <row r="11708" spans="3:6" ht="12.75">
      <c r="C11708" s="103"/>
      <c r="F11708" s="105"/>
    </row>
    <row r="11709" spans="3:6" ht="12.75">
      <c r="C11709" s="103"/>
      <c r="E11709" s="105"/>
      <c r="F11709" s="105"/>
    </row>
    <row r="11710" spans="3:5" ht="12.75">
      <c r="C11710" s="103"/>
      <c r="E11710" s="105"/>
    </row>
    <row r="11711" spans="3:5" ht="12.75">
      <c r="C11711" s="103"/>
      <c r="E11711" s="105"/>
    </row>
    <row r="11712" spans="3:5" ht="12.75">
      <c r="C11712" s="103"/>
      <c r="E11712" s="105"/>
    </row>
    <row r="11713" spans="3:6" ht="12.75">
      <c r="C11713" s="103"/>
      <c r="E11713" s="105"/>
      <c r="F11713" s="105"/>
    </row>
    <row r="11714" ht="12.75">
      <c r="C11714" s="103"/>
    </row>
    <row r="11715" spans="3:13" ht="12.75">
      <c r="C11715" s="103"/>
      <c r="H11715" s="105"/>
      <c r="M11715" s="105"/>
    </row>
    <row r="11716" spans="3:14" ht="12.75">
      <c r="C11716" s="103"/>
      <c r="H11716" s="105"/>
      <c r="I11716" s="105"/>
      <c r="M11716" s="105"/>
      <c r="N11716" s="105"/>
    </row>
    <row r="11717" ht="12.75">
      <c r="C11717" s="103"/>
    </row>
    <row r="11718" ht="12.75">
      <c r="C11718" s="103"/>
    </row>
    <row r="11719" ht="12.75">
      <c r="C11719" s="103"/>
    </row>
    <row r="11720" spans="3:15" ht="12.75">
      <c r="C11720" s="103"/>
      <c r="H11720" s="105"/>
      <c r="I11720" s="105"/>
      <c r="M11720" s="105"/>
      <c r="N11720" s="105"/>
      <c r="O11720" s="105"/>
    </row>
    <row r="11721" ht="12.75">
      <c r="C11721" s="103"/>
    </row>
    <row r="11722" spans="3:14" ht="12.75">
      <c r="C11722" s="103"/>
      <c r="H11722" s="105"/>
      <c r="I11722" s="105"/>
      <c r="M11722" s="105"/>
      <c r="N11722" s="105"/>
    </row>
    <row r="11723" spans="3:15" ht="12.75">
      <c r="C11723" s="103"/>
      <c r="G11723" s="105"/>
      <c r="H11723" s="105"/>
      <c r="I11723" s="105"/>
      <c r="L11723" s="105"/>
      <c r="M11723" s="105"/>
      <c r="N11723" s="105"/>
      <c r="O11723" s="105"/>
    </row>
    <row r="11724" spans="3:15" ht="12.75">
      <c r="C11724" s="103"/>
      <c r="O11724" s="105"/>
    </row>
    <row r="11725" spans="3:15" ht="12.75">
      <c r="C11725" s="103"/>
      <c r="O11725" s="105"/>
    </row>
    <row r="11726" ht="12.75">
      <c r="C11726" s="103"/>
    </row>
    <row r="11727" spans="3:15" ht="12.75">
      <c r="C11727" s="103"/>
      <c r="G11727" s="105"/>
      <c r="H11727" s="105"/>
      <c r="I11727" s="105"/>
      <c r="L11727" s="105"/>
      <c r="M11727" s="105"/>
      <c r="N11727" s="105"/>
      <c r="O11727" s="105"/>
    </row>
    <row r="11728" ht="12.75">
      <c r="C11728" s="103"/>
    </row>
    <row r="11729" spans="3:10" ht="12.75">
      <c r="C11729" s="103"/>
      <c r="H11729" s="105"/>
      <c r="I11729" s="105"/>
      <c r="J11729" s="105"/>
    </row>
    <row r="11730" ht="12.75">
      <c r="C11730" s="103"/>
    </row>
    <row r="11731" spans="3:9" ht="12.75">
      <c r="C11731" s="103"/>
      <c r="H11731" s="105"/>
      <c r="I11731" s="105"/>
    </row>
    <row r="11732" spans="3:10" ht="12.75">
      <c r="C11732" s="103"/>
      <c r="H11732" s="105"/>
      <c r="I11732" s="105"/>
      <c r="J11732" s="105"/>
    </row>
    <row r="11733" spans="3:10" ht="12.75">
      <c r="C11733" s="103"/>
      <c r="H11733" s="105"/>
      <c r="I11733" s="105"/>
      <c r="J11733" s="105"/>
    </row>
    <row r="11734" ht="12.75">
      <c r="C11734" s="103"/>
    </row>
    <row r="11735" ht="12.75">
      <c r="C11735" s="103"/>
    </row>
    <row r="11736" ht="12.75">
      <c r="C11736" s="103"/>
    </row>
    <row r="11737" ht="12.75">
      <c r="C11737" s="103"/>
    </row>
    <row r="11738" ht="12.75">
      <c r="C11738" s="103"/>
    </row>
    <row r="11739" ht="12.75">
      <c r="C11739" s="103"/>
    </row>
    <row r="11740" ht="12.75">
      <c r="C11740" s="103"/>
    </row>
    <row r="11741" ht="12.75">
      <c r="C11741" s="103"/>
    </row>
    <row r="11742" ht="12.75">
      <c r="C11742" s="103"/>
    </row>
    <row r="11743" ht="12.75">
      <c r="C11743" s="103"/>
    </row>
    <row r="11744" ht="12.75">
      <c r="C11744" s="103"/>
    </row>
    <row r="11745" ht="12.75">
      <c r="C11745" s="103"/>
    </row>
    <row r="11746" ht="12.75">
      <c r="C11746" s="103"/>
    </row>
    <row r="11747" ht="12.75">
      <c r="C11747" s="103"/>
    </row>
    <row r="11748" ht="12.75">
      <c r="C11748" s="103"/>
    </row>
    <row r="11749" ht="12.75">
      <c r="C11749" s="103"/>
    </row>
    <row r="11750" ht="12.75">
      <c r="C11750" s="103"/>
    </row>
    <row r="11751" ht="12.75">
      <c r="C11751" s="103"/>
    </row>
    <row r="11752" ht="12.75">
      <c r="C11752" s="103"/>
    </row>
    <row r="11753" ht="12.75">
      <c r="C11753" s="103"/>
    </row>
    <row r="11754" ht="12.75">
      <c r="C11754" s="103"/>
    </row>
    <row r="11755" ht="12.75">
      <c r="C11755" s="103"/>
    </row>
    <row r="11756" ht="12.75">
      <c r="C11756" s="103"/>
    </row>
    <row r="11757" ht="12.75">
      <c r="C11757" s="103"/>
    </row>
    <row r="11758" ht="12.75">
      <c r="C11758" s="103"/>
    </row>
    <row r="11759" ht="12.75">
      <c r="C11759" s="103"/>
    </row>
    <row r="11760" ht="12.75">
      <c r="C11760" s="103"/>
    </row>
    <row r="11761" ht="12.75">
      <c r="C11761" s="103"/>
    </row>
    <row r="11762" ht="12.75">
      <c r="C11762" s="103"/>
    </row>
    <row r="11763" ht="12.75">
      <c r="C11763" s="103"/>
    </row>
    <row r="11764" ht="12.75">
      <c r="C11764" s="103"/>
    </row>
    <row r="11765" ht="12.75">
      <c r="C11765" s="103"/>
    </row>
    <row r="11766" ht="12.75">
      <c r="C11766" s="103"/>
    </row>
    <row r="11767" ht="12.75">
      <c r="C11767" s="103"/>
    </row>
    <row r="11768" ht="12.75">
      <c r="C11768" s="103"/>
    </row>
    <row r="11769" ht="12.75">
      <c r="C11769" s="103"/>
    </row>
    <row r="11770" ht="12.75">
      <c r="C11770" s="103"/>
    </row>
    <row r="11771" spans="3:9" ht="12.75">
      <c r="C11771" s="103"/>
      <c r="H11771" s="105"/>
      <c r="I11771" s="105"/>
    </row>
    <row r="11772" ht="12.75">
      <c r="C11772" s="103"/>
    </row>
    <row r="11773" ht="12.75">
      <c r="C11773" s="103"/>
    </row>
    <row r="11774" ht="12.75">
      <c r="C11774" s="103"/>
    </row>
    <row r="11775" ht="12.75">
      <c r="C11775" s="103"/>
    </row>
    <row r="11776" ht="12.75">
      <c r="C11776" s="103"/>
    </row>
    <row r="11777" ht="12.75">
      <c r="C11777" s="103"/>
    </row>
    <row r="11778" ht="12.75">
      <c r="C11778" s="103"/>
    </row>
    <row r="11779" ht="12.75">
      <c r="C11779" s="103"/>
    </row>
    <row r="11780" ht="12.75">
      <c r="C11780" s="103"/>
    </row>
    <row r="11781" ht="12.75">
      <c r="C11781" s="103"/>
    </row>
    <row r="11782" ht="12.75">
      <c r="C11782" s="103"/>
    </row>
    <row r="11783" ht="12.75">
      <c r="C11783" s="103"/>
    </row>
    <row r="11784" ht="12.75">
      <c r="C11784" s="103"/>
    </row>
    <row r="11785" spans="3:5" ht="12.75">
      <c r="C11785" s="103"/>
      <c r="E11785" s="105"/>
    </row>
    <row r="11786" ht="12.75">
      <c r="C11786" s="103"/>
    </row>
    <row r="11787" ht="12.75">
      <c r="C11787" s="103"/>
    </row>
    <row r="11788" ht="12.75">
      <c r="C11788" s="103"/>
    </row>
    <row r="11789" spans="3:5" ht="12.75">
      <c r="C11789" s="103"/>
      <c r="E11789" s="105"/>
    </row>
    <row r="11790" ht="12.75">
      <c r="C11790" s="103"/>
    </row>
    <row r="11791" ht="12.75">
      <c r="C11791" s="103"/>
    </row>
    <row r="11792" ht="12.75">
      <c r="C11792" s="103"/>
    </row>
    <row r="11793" ht="12.75">
      <c r="C11793" s="103"/>
    </row>
    <row r="11794" ht="12.75">
      <c r="C11794" s="103"/>
    </row>
    <row r="11795" ht="12.75">
      <c r="C11795" s="103"/>
    </row>
    <row r="11796" ht="12.75">
      <c r="C11796" s="103"/>
    </row>
    <row r="11797" ht="12.75">
      <c r="C11797" s="103"/>
    </row>
    <row r="11798" ht="12.75">
      <c r="C11798" s="103"/>
    </row>
    <row r="11799" ht="12.75">
      <c r="C11799" s="103"/>
    </row>
    <row r="11800" ht="12.75">
      <c r="C11800" s="103"/>
    </row>
    <row r="11801" ht="12.75">
      <c r="C11801" s="103"/>
    </row>
    <row r="11802" ht="12.75">
      <c r="C11802" s="103"/>
    </row>
    <row r="11803" ht="12.75">
      <c r="C11803" s="103"/>
    </row>
    <row r="11804" ht="12.75">
      <c r="C11804" s="103"/>
    </row>
    <row r="11805" ht="12.75">
      <c r="C11805" s="103"/>
    </row>
    <row r="11806" ht="12.75">
      <c r="C11806" s="103"/>
    </row>
    <row r="11807" spans="3:9" ht="12.75">
      <c r="C11807" s="103"/>
      <c r="H11807" s="105"/>
      <c r="I11807" s="105"/>
    </row>
    <row r="11808" spans="3:8" ht="12.75">
      <c r="C11808" s="103"/>
      <c r="H11808" s="105"/>
    </row>
    <row r="11809" spans="3:10" ht="12.75">
      <c r="C11809" s="103"/>
      <c r="H11809" s="105"/>
      <c r="I11809" s="105"/>
      <c r="J11809" s="105"/>
    </row>
    <row r="11810" ht="12.75">
      <c r="C11810" s="103"/>
    </row>
    <row r="11811" ht="12.75">
      <c r="C11811" s="103"/>
    </row>
    <row r="11812" ht="12.75">
      <c r="C11812" s="103"/>
    </row>
    <row r="11813" ht="12.75">
      <c r="C11813" s="103"/>
    </row>
    <row r="11814" ht="12.75">
      <c r="C11814" s="103"/>
    </row>
    <row r="11815" ht="12.75">
      <c r="C11815" s="103"/>
    </row>
    <row r="11816" ht="12.75">
      <c r="C11816" s="103"/>
    </row>
    <row r="11817" ht="12.75">
      <c r="C11817" s="103"/>
    </row>
    <row r="11818" ht="12.75">
      <c r="C11818" s="103"/>
    </row>
    <row r="11819" ht="12.75">
      <c r="C11819" s="103"/>
    </row>
    <row r="11820" ht="12.75">
      <c r="C11820" s="103"/>
    </row>
    <row r="11821" ht="12.75">
      <c r="C11821" s="103"/>
    </row>
    <row r="11822" ht="12.75">
      <c r="C11822" s="103"/>
    </row>
    <row r="11823" ht="12.75">
      <c r="C11823" s="103"/>
    </row>
    <row r="11824" ht="12.75">
      <c r="C11824" s="103"/>
    </row>
    <row r="11825" ht="12.75">
      <c r="C11825" s="103"/>
    </row>
    <row r="11826" ht="12.75">
      <c r="C11826" s="103"/>
    </row>
    <row r="11827" ht="12.75">
      <c r="C11827" s="103"/>
    </row>
    <row r="11828" ht="12.75">
      <c r="C11828" s="103"/>
    </row>
    <row r="11829" ht="12.75">
      <c r="C11829" s="103"/>
    </row>
    <row r="11830" ht="12.75">
      <c r="C11830" s="103"/>
    </row>
    <row r="11831" ht="12.75">
      <c r="C11831" s="103"/>
    </row>
    <row r="11832" ht="12.75">
      <c r="C11832" s="103"/>
    </row>
    <row r="11833" ht="12.75">
      <c r="C11833" s="103"/>
    </row>
    <row r="11834" ht="12.75">
      <c r="C11834" s="103"/>
    </row>
    <row r="11835" ht="12.75">
      <c r="C11835" s="103"/>
    </row>
    <row r="11836" ht="12.75">
      <c r="C11836" s="103"/>
    </row>
    <row r="11837" ht="12.75">
      <c r="C11837" s="103"/>
    </row>
    <row r="11838" ht="12.75">
      <c r="C11838" s="103"/>
    </row>
    <row r="11839" ht="12.75">
      <c r="C11839" s="103"/>
    </row>
    <row r="11840" ht="12.75">
      <c r="C11840" s="103"/>
    </row>
    <row r="11841" ht="12.75">
      <c r="C11841" s="103"/>
    </row>
    <row r="11842" ht="12.75">
      <c r="C11842" s="103"/>
    </row>
    <row r="11843" ht="12.75">
      <c r="C11843" s="103"/>
    </row>
    <row r="11844" ht="12.75">
      <c r="C11844" s="103"/>
    </row>
    <row r="11845" ht="12.75">
      <c r="C11845" s="103"/>
    </row>
    <row r="11846" ht="12.75">
      <c r="C11846" s="103"/>
    </row>
    <row r="11847" spans="3:10" ht="12.75">
      <c r="C11847" s="103"/>
      <c r="H11847" s="105"/>
      <c r="I11847" s="105"/>
      <c r="J11847" s="105"/>
    </row>
    <row r="11848" ht="12.75">
      <c r="C11848" s="103"/>
    </row>
    <row r="11849" ht="12.75">
      <c r="C11849" s="103"/>
    </row>
    <row r="11850" ht="12.75">
      <c r="C11850" s="103"/>
    </row>
    <row r="11851" ht="12.75">
      <c r="C11851" s="103"/>
    </row>
    <row r="11852" ht="12.75">
      <c r="C11852" s="103"/>
    </row>
    <row r="11853" ht="12.75">
      <c r="C11853" s="103"/>
    </row>
    <row r="11854" ht="12.75">
      <c r="C11854" s="103"/>
    </row>
    <row r="11855" ht="12.75">
      <c r="C11855" s="103"/>
    </row>
    <row r="11856" ht="12.75">
      <c r="C11856" s="103"/>
    </row>
    <row r="11857" ht="12.75">
      <c r="C11857" s="103"/>
    </row>
    <row r="11858" ht="12.75">
      <c r="C11858" s="103"/>
    </row>
    <row r="11859" ht="12.75">
      <c r="C11859" s="103"/>
    </row>
    <row r="11860" spans="3:5" ht="12.75">
      <c r="C11860" s="103"/>
      <c r="E11860" s="105"/>
    </row>
    <row r="11861" spans="3:5" ht="12.75">
      <c r="C11861" s="103"/>
      <c r="E11861" s="105"/>
    </row>
    <row r="11862" spans="3:5" ht="12.75">
      <c r="C11862" s="103"/>
      <c r="E11862" s="105"/>
    </row>
    <row r="11863" spans="3:6" ht="12.75">
      <c r="C11863" s="103"/>
      <c r="E11863" s="105"/>
      <c r="F11863" s="105"/>
    </row>
    <row r="11864" spans="3:6" ht="12.75">
      <c r="C11864" s="103"/>
      <c r="E11864" s="105"/>
      <c r="F11864" s="105"/>
    </row>
    <row r="11865" spans="3:6" ht="12.75">
      <c r="C11865" s="103"/>
      <c r="E11865" s="105"/>
      <c r="F11865" s="105"/>
    </row>
    <row r="11866" ht="12.75">
      <c r="C11866" s="103"/>
    </row>
    <row r="11867" ht="12.75">
      <c r="C11867" s="103"/>
    </row>
    <row r="11868" ht="12.75">
      <c r="C11868" s="103"/>
    </row>
    <row r="11869" ht="12.75">
      <c r="C11869" s="103"/>
    </row>
    <row r="11870" spans="3:14" ht="12.75">
      <c r="C11870" s="103"/>
      <c r="I11870" s="105"/>
      <c r="N11870" s="105"/>
    </row>
    <row r="11871" spans="3:15" ht="12.75">
      <c r="C11871" s="103"/>
      <c r="O11871" s="105"/>
    </row>
    <row r="11872" spans="3:15" ht="12.75">
      <c r="C11872" s="103"/>
      <c r="I11872" s="105"/>
      <c r="N11872" s="105"/>
      <c r="O11872" s="105"/>
    </row>
    <row r="11873" ht="12.75">
      <c r="C11873" s="103"/>
    </row>
    <row r="11874" ht="12.75">
      <c r="C11874" s="103"/>
    </row>
    <row r="11875" ht="12.75">
      <c r="C11875" s="103"/>
    </row>
    <row r="11876" ht="12.75">
      <c r="C11876" s="103"/>
    </row>
    <row r="11877" spans="3:14" ht="12.75">
      <c r="C11877" s="103"/>
      <c r="G11877" s="105"/>
      <c r="I11877" s="105"/>
      <c r="K11877" s="105"/>
      <c r="L11877" s="105"/>
      <c r="M11877" s="105"/>
      <c r="N11877" s="105"/>
    </row>
    <row r="11878" spans="3:15" ht="12.75">
      <c r="C11878" s="103"/>
      <c r="O11878" s="105"/>
    </row>
    <row r="11879" spans="3:15" ht="12.75">
      <c r="C11879" s="103"/>
      <c r="G11879" s="105"/>
      <c r="I11879" s="105"/>
      <c r="K11879" s="105"/>
      <c r="L11879" s="105"/>
      <c r="M11879" s="105"/>
      <c r="N11879" s="105"/>
      <c r="O11879" s="105"/>
    </row>
    <row r="11880" ht="12.75">
      <c r="C11880" s="103"/>
    </row>
    <row r="11881" spans="3:10" ht="12.75">
      <c r="C11881" s="103"/>
      <c r="H11881" s="105"/>
      <c r="I11881" s="105"/>
      <c r="J11881" s="105"/>
    </row>
    <row r="11882" ht="12.75">
      <c r="C11882" s="103"/>
    </row>
    <row r="11883" spans="3:9" ht="12.75">
      <c r="C11883" s="103"/>
      <c r="H11883" s="105"/>
      <c r="I11883" s="105"/>
    </row>
    <row r="11884" spans="3:10" ht="12.75">
      <c r="C11884" s="103"/>
      <c r="H11884" s="105"/>
      <c r="I11884" s="105"/>
      <c r="J11884" s="105"/>
    </row>
    <row r="11885" spans="3:10" ht="12.75">
      <c r="C11885" s="103"/>
      <c r="H11885" s="105"/>
      <c r="I11885" s="105"/>
      <c r="J11885" s="105"/>
    </row>
    <row r="11886" ht="12.75">
      <c r="C11886" s="103"/>
    </row>
    <row r="11887" ht="12.75">
      <c r="C11887" s="103"/>
    </row>
    <row r="11888" ht="12.75">
      <c r="C11888" s="103"/>
    </row>
    <row r="11889" ht="12.75">
      <c r="C11889" s="103"/>
    </row>
    <row r="11890" ht="12.75">
      <c r="C11890" s="103"/>
    </row>
    <row r="11891" ht="12.75">
      <c r="C11891" s="103"/>
    </row>
    <row r="11892" ht="12.75">
      <c r="C11892" s="103"/>
    </row>
    <row r="11893" ht="12.75">
      <c r="C11893" s="103"/>
    </row>
    <row r="11894" ht="12.75">
      <c r="C11894" s="103"/>
    </row>
    <row r="11895" ht="12.75">
      <c r="C11895" s="103"/>
    </row>
    <row r="11896" ht="12.75">
      <c r="C11896" s="103"/>
    </row>
    <row r="11897" ht="12.75">
      <c r="C11897" s="103"/>
    </row>
    <row r="11898" spans="3:6" ht="12.75">
      <c r="C11898" s="103"/>
      <c r="E11898" s="105"/>
      <c r="F11898" s="105"/>
    </row>
    <row r="11899" spans="3:5" ht="12.75">
      <c r="C11899" s="103"/>
      <c r="E11899" s="105"/>
    </row>
    <row r="11900" spans="3:6" ht="12.75">
      <c r="C11900" s="103"/>
      <c r="E11900" s="105"/>
      <c r="F11900" s="105"/>
    </row>
    <row r="11901" spans="3:6" ht="12.75">
      <c r="C11901" s="103"/>
      <c r="E11901" s="105"/>
      <c r="F11901" s="105"/>
    </row>
    <row r="11902" spans="3:5" ht="12.75">
      <c r="C11902" s="103"/>
      <c r="E11902" s="105"/>
    </row>
    <row r="11903" spans="3:6" ht="12.75">
      <c r="C11903" s="103"/>
      <c r="E11903" s="105"/>
      <c r="F11903" s="105"/>
    </row>
    <row r="11904" ht="12.75">
      <c r="C11904" s="103"/>
    </row>
    <row r="11905" spans="3:14" ht="12.75">
      <c r="C11905" s="103"/>
      <c r="I11905" s="105"/>
      <c r="N11905" s="105"/>
    </row>
    <row r="11906" ht="12.75">
      <c r="C11906" s="103"/>
    </row>
    <row r="11907" spans="3:13" ht="12.75">
      <c r="C11907" s="103"/>
      <c r="H11907" s="105"/>
      <c r="M11907" s="105"/>
    </row>
    <row r="11908" ht="12.75">
      <c r="C11908" s="103"/>
    </row>
    <row r="11909" ht="12.75">
      <c r="C11909" s="103"/>
    </row>
    <row r="11910" spans="3:15" ht="12.75">
      <c r="C11910" s="103"/>
      <c r="H11910" s="105"/>
      <c r="I11910" s="105"/>
      <c r="M11910" s="105"/>
      <c r="N11910" s="105"/>
      <c r="O11910" s="105"/>
    </row>
    <row r="11911" ht="12.75">
      <c r="C11911" s="103"/>
    </row>
    <row r="11912" spans="3:15" ht="12.75">
      <c r="C11912" s="103"/>
      <c r="I11912" s="105"/>
      <c r="N11912" s="105"/>
      <c r="O11912" s="105"/>
    </row>
    <row r="11913" ht="12.75">
      <c r="C11913" s="103"/>
    </row>
    <row r="11914" spans="3:14" ht="12.75">
      <c r="C11914" s="103"/>
      <c r="G11914" s="105"/>
      <c r="H11914" s="105"/>
      <c r="K11914" s="105"/>
      <c r="L11914" s="105"/>
      <c r="M11914" s="105"/>
      <c r="N11914" s="105"/>
    </row>
    <row r="11915" spans="3:14" ht="12.75">
      <c r="C11915" s="103"/>
      <c r="I11915" s="105"/>
      <c r="L11915" s="105"/>
      <c r="N11915" s="105"/>
    </row>
    <row r="11916" ht="12.75">
      <c r="C11916" s="103"/>
    </row>
    <row r="11917" spans="3:15" ht="12.75">
      <c r="C11917" s="103"/>
      <c r="G11917" s="105"/>
      <c r="H11917" s="105"/>
      <c r="I11917" s="105"/>
      <c r="K11917" s="105"/>
      <c r="L11917" s="105"/>
      <c r="M11917" s="105"/>
      <c r="N11917" s="105"/>
      <c r="O11917" s="105"/>
    </row>
    <row r="11918" ht="12.75">
      <c r="C11918" s="103"/>
    </row>
    <row r="11919" spans="3:10" ht="12.75">
      <c r="C11919" s="103"/>
      <c r="H11919" s="105"/>
      <c r="I11919" s="105"/>
      <c r="J11919" s="105"/>
    </row>
    <row r="11920" ht="12.75">
      <c r="C11920" s="103"/>
    </row>
    <row r="11921" spans="3:9" ht="12.75">
      <c r="C11921" s="103"/>
      <c r="H11921" s="105"/>
      <c r="I11921" s="105"/>
    </row>
    <row r="11922" spans="3:10" ht="12.75">
      <c r="C11922" s="103"/>
      <c r="H11922" s="105"/>
      <c r="I11922" s="105"/>
      <c r="J11922" s="105"/>
    </row>
    <row r="11923" spans="3:10" ht="12.75">
      <c r="C11923" s="103"/>
      <c r="H11923" s="105"/>
      <c r="I11923" s="105"/>
      <c r="J11923" s="105"/>
    </row>
    <row r="11924" ht="12.75">
      <c r="C11924" s="103"/>
    </row>
    <row r="11925" ht="12.75">
      <c r="C11925" s="103"/>
    </row>
    <row r="11926" ht="12.75">
      <c r="C11926" s="103"/>
    </row>
    <row r="11927" ht="12.75">
      <c r="C11927" s="103"/>
    </row>
    <row r="11928" ht="12.75">
      <c r="C11928" s="103"/>
    </row>
    <row r="11929" ht="12.75">
      <c r="C11929" s="103"/>
    </row>
    <row r="11930" ht="12.75">
      <c r="C11930" s="103"/>
    </row>
    <row r="11931" ht="12.75">
      <c r="C11931" s="103"/>
    </row>
    <row r="11932" ht="12.75">
      <c r="C11932" s="103"/>
    </row>
    <row r="11933" ht="12.75">
      <c r="C11933" s="103"/>
    </row>
    <row r="11934" ht="12.75">
      <c r="C11934" s="103"/>
    </row>
    <row r="11935" ht="12.75">
      <c r="C11935" s="103"/>
    </row>
    <row r="11936" spans="3:6" ht="12.75">
      <c r="C11936" s="103"/>
      <c r="E11936" s="105"/>
      <c r="F11936" s="105"/>
    </row>
    <row r="11937" spans="3:6" ht="12.75">
      <c r="C11937" s="103"/>
      <c r="E11937" s="105"/>
      <c r="F11937" s="105"/>
    </row>
    <row r="11938" spans="3:6" ht="12.75">
      <c r="C11938" s="103"/>
      <c r="E11938" s="105"/>
      <c r="F11938" s="105"/>
    </row>
    <row r="11939" spans="3:6" ht="12.75">
      <c r="C11939" s="103"/>
      <c r="E11939" s="105"/>
      <c r="F11939" s="105"/>
    </row>
    <row r="11940" spans="3:6" ht="12.75">
      <c r="C11940" s="103"/>
      <c r="E11940" s="105"/>
      <c r="F11940" s="105"/>
    </row>
    <row r="11941" spans="3:6" ht="12.75">
      <c r="C11941" s="103"/>
      <c r="E11941" s="105"/>
      <c r="F11941" s="105"/>
    </row>
    <row r="11942" ht="12.75">
      <c r="C11942" s="103"/>
    </row>
    <row r="11943" spans="3:15" ht="12.75">
      <c r="C11943" s="103"/>
      <c r="H11943" s="105"/>
      <c r="I11943" s="105"/>
      <c r="M11943" s="105"/>
      <c r="N11943" s="105"/>
      <c r="O11943" s="105"/>
    </row>
    <row r="11944" spans="3:15" ht="12.75">
      <c r="C11944" s="103"/>
      <c r="I11944" s="105"/>
      <c r="N11944" s="105"/>
      <c r="O11944" s="105"/>
    </row>
    <row r="11945" spans="3:15" ht="12.75">
      <c r="C11945" s="103"/>
      <c r="H11945" s="105"/>
      <c r="I11945" s="105"/>
      <c r="M11945" s="105"/>
      <c r="N11945" s="105"/>
      <c r="O11945" s="105"/>
    </row>
    <row r="11946" spans="3:15" ht="12.75">
      <c r="C11946" s="103"/>
      <c r="G11946" s="105"/>
      <c r="I11946" s="105"/>
      <c r="L11946" s="105"/>
      <c r="N11946" s="105"/>
      <c r="O11946" s="105"/>
    </row>
    <row r="11947" spans="3:15" ht="12.75">
      <c r="C11947" s="103"/>
      <c r="H11947" s="105"/>
      <c r="I11947" s="105"/>
      <c r="M11947" s="105"/>
      <c r="N11947" s="105"/>
      <c r="O11947" s="105"/>
    </row>
    <row r="11948" spans="3:15" ht="12.75">
      <c r="C11948" s="103"/>
      <c r="G11948" s="105"/>
      <c r="H11948" s="105"/>
      <c r="I11948" s="105"/>
      <c r="L11948" s="105"/>
      <c r="M11948" s="105"/>
      <c r="N11948" s="105"/>
      <c r="O11948" s="105"/>
    </row>
    <row r="11949" ht="12.75">
      <c r="C11949" s="103"/>
    </row>
    <row r="11950" spans="3:15" ht="12.75">
      <c r="C11950" s="103"/>
      <c r="H11950" s="105"/>
      <c r="I11950" s="105"/>
      <c r="M11950" s="105"/>
      <c r="N11950" s="105"/>
      <c r="O11950" s="105"/>
    </row>
    <row r="11951" spans="3:15" ht="12.75">
      <c r="C11951" s="103"/>
      <c r="G11951" s="105"/>
      <c r="I11951" s="105"/>
      <c r="L11951" s="105"/>
      <c r="M11951" s="105"/>
      <c r="N11951" s="105"/>
      <c r="O11951" s="105"/>
    </row>
    <row r="11952" spans="3:15" ht="12.75">
      <c r="C11952" s="103"/>
      <c r="F11952" s="105"/>
      <c r="G11952" s="105"/>
      <c r="H11952" s="105"/>
      <c r="I11952" s="105"/>
      <c r="J11952" s="105"/>
      <c r="K11952" s="105"/>
      <c r="L11952" s="105"/>
      <c r="M11952" s="105"/>
      <c r="N11952" s="105"/>
      <c r="O11952" s="105"/>
    </row>
    <row r="11953" spans="3:15" ht="12.75">
      <c r="C11953" s="103"/>
      <c r="F11953" s="105"/>
      <c r="G11953" s="105"/>
      <c r="H11953" s="105"/>
      <c r="I11953" s="105"/>
      <c r="K11953" s="105"/>
      <c r="L11953" s="105"/>
      <c r="M11953" s="105"/>
      <c r="N11953" s="105"/>
      <c r="O11953" s="105"/>
    </row>
    <row r="11954" spans="3:15" ht="12.75">
      <c r="C11954" s="103"/>
      <c r="F11954" s="105"/>
      <c r="G11954" s="105"/>
      <c r="H11954" s="105"/>
      <c r="I11954" s="105"/>
      <c r="K11954" s="105"/>
      <c r="L11954" s="105"/>
      <c r="M11954" s="105"/>
      <c r="N11954" s="105"/>
      <c r="O11954" s="105"/>
    </row>
    <row r="11955" spans="3:15" ht="12.75">
      <c r="C11955" s="103"/>
      <c r="E11955" s="105"/>
      <c r="F11955" s="105"/>
      <c r="G11955" s="105"/>
      <c r="H11955" s="105"/>
      <c r="I11955" s="105"/>
      <c r="J11955" s="105"/>
      <c r="K11955" s="105"/>
      <c r="L11955" s="105"/>
      <c r="M11955" s="105"/>
      <c r="N11955" s="105"/>
      <c r="O11955" s="105"/>
    </row>
    <row r="11956" ht="12.75">
      <c r="C11956" s="103"/>
    </row>
    <row r="11957" spans="3:10" ht="12.75">
      <c r="C11957" s="103"/>
      <c r="H11957" s="105"/>
      <c r="I11957" s="105"/>
      <c r="J11957" s="105"/>
    </row>
    <row r="11958" ht="12.75">
      <c r="C11958" s="103"/>
    </row>
    <row r="11959" spans="3:10" ht="12.75">
      <c r="C11959" s="103"/>
      <c r="H11959" s="105"/>
      <c r="I11959" s="105"/>
      <c r="J11959" s="105"/>
    </row>
    <row r="11960" spans="3:10" ht="12.75">
      <c r="C11960" s="103"/>
      <c r="H11960" s="105"/>
      <c r="I11960" s="105"/>
      <c r="J11960" s="105"/>
    </row>
    <row r="11961" spans="3:10" ht="12.75">
      <c r="C11961" s="103"/>
      <c r="H11961" s="105"/>
      <c r="I11961" s="105"/>
      <c r="J11961" s="105"/>
    </row>
    <row r="11962" ht="12.75">
      <c r="C11962" s="103"/>
    </row>
    <row r="11963" ht="12.75">
      <c r="C11963" s="103"/>
    </row>
    <row r="11964" ht="12.75">
      <c r="C11964" s="103"/>
    </row>
    <row r="11965" ht="12.75">
      <c r="C11965" s="103"/>
    </row>
    <row r="11966" ht="12.75">
      <c r="C11966" s="103"/>
    </row>
    <row r="11967" ht="12.75">
      <c r="C11967" s="103"/>
    </row>
    <row r="11968" ht="12.75">
      <c r="C11968" s="103"/>
    </row>
    <row r="11969" ht="12.75">
      <c r="C11969" s="103"/>
    </row>
    <row r="11970" ht="12.75">
      <c r="C11970" s="103"/>
    </row>
    <row r="11971" ht="12.75">
      <c r="C11971" s="103"/>
    </row>
    <row r="11972" ht="12.75">
      <c r="C11972" s="103"/>
    </row>
    <row r="11973" ht="12.75">
      <c r="C11973" s="103"/>
    </row>
    <row r="11974" ht="12.75">
      <c r="C11974" s="103"/>
    </row>
    <row r="11975" spans="3:5" ht="12.75">
      <c r="C11975" s="103"/>
      <c r="E11975" s="105"/>
    </row>
    <row r="11976" spans="3:5" ht="12.75">
      <c r="C11976" s="103"/>
      <c r="E11976" s="105"/>
    </row>
    <row r="11977" ht="12.75">
      <c r="C11977" s="103"/>
    </row>
    <row r="11978" ht="12.75">
      <c r="C11978" s="103"/>
    </row>
    <row r="11979" spans="3:5" ht="12.75">
      <c r="C11979" s="103"/>
      <c r="E11979" s="105"/>
    </row>
    <row r="11980" ht="12.75">
      <c r="C11980" s="103"/>
    </row>
    <row r="11981" ht="12.75">
      <c r="C11981" s="103"/>
    </row>
    <row r="11982" ht="12.75">
      <c r="C11982" s="103"/>
    </row>
    <row r="11983" ht="12.75">
      <c r="C11983" s="103"/>
    </row>
    <row r="11984" ht="12.75">
      <c r="C11984" s="103"/>
    </row>
    <row r="11985" ht="12.75">
      <c r="C11985" s="103"/>
    </row>
    <row r="11986" ht="12.75">
      <c r="C11986" s="103"/>
    </row>
    <row r="11987" ht="12.75">
      <c r="C11987" s="103"/>
    </row>
    <row r="11988" ht="12.75">
      <c r="C11988" s="103"/>
    </row>
    <row r="11989" ht="12.75">
      <c r="C11989" s="103"/>
    </row>
    <row r="11990" ht="12.75">
      <c r="C11990" s="103"/>
    </row>
    <row r="11991" ht="12.75">
      <c r="C11991" s="103"/>
    </row>
    <row r="11992" ht="12.75">
      <c r="C11992" s="103"/>
    </row>
    <row r="11993" ht="12.75">
      <c r="C11993" s="103"/>
    </row>
    <row r="11994" ht="12.75">
      <c r="C11994" s="103"/>
    </row>
    <row r="11995" ht="12.75">
      <c r="C11995" s="103"/>
    </row>
    <row r="11996" ht="12.75">
      <c r="C11996" s="103"/>
    </row>
    <row r="11997" spans="3:9" ht="12.75">
      <c r="C11997" s="103"/>
      <c r="I11997" s="105"/>
    </row>
    <row r="11998" ht="12.75">
      <c r="C11998" s="103"/>
    </row>
    <row r="11999" spans="3:10" ht="12.75">
      <c r="C11999" s="103"/>
      <c r="H11999" s="105"/>
      <c r="I11999" s="105"/>
      <c r="J11999" s="105"/>
    </row>
    <row r="12000" ht="12.75">
      <c r="C12000" s="103"/>
    </row>
    <row r="12001" ht="12.75">
      <c r="C12001" s="103"/>
    </row>
    <row r="12002" ht="12.75">
      <c r="C12002" s="103"/>
    </row>
    <row r="12003" ht="12.75">
      <c r="C12003" s="103"/>
    </row>
    <row r="12004" ht="12.75">
      <c r="C12004" s="103"/>
    </row>
    <row r="12005" ht="12.75">
      <c r="C12005" s="103"/>
    </row>
    <row r="12006" ht="12.75">
      <c r="C12006" s="103"/>
    </row>
    <row r="12007" ht="12.75">
      <c r="C12007" s="103"/>
    </row>
    <row r="12008" ht="12.75">
      <c r="C12008" s="103"/>
    </row>
    <row r="12009" ht="12.75">
      <c r="C12009" s="103"/>
    </row>
    <row r="12010" ht="12.75">
      <c r="C12010" s="103"/>
    </row>
    <row r="12011" ht="12.75">
      <c r="C12011" s="103"/>
    </row>
    <row r="12012" ht="12.75">
      <c r="C12012" s="103"/>
    </row>
    <row r="12013" ht="12.75">
      <c r="C12013" s="103"/>
    </row>
    <row r="12014" ht="12.75">
      <c r="C12014" s="103"/>
    </row>
    <row r="12015" ht="12.75">
      <c r="C12015" s="103"/>
    </row>
    <row r="12016" ht="12.75">
      <c r="C12016" s="103"/>
    </row>
    <row r="12017" ht="12.75">
      <c r="C12017" s="103"/>
    </row>
    <row r="12018" ht="12.75">
      <c r="C12018" s="103"/>
    </row>
    <row r="12019" ht="12.75">
      <c r="C12019" s="103"/>
    </row>
    <row r="12020" ht="12.75">
      <c r="C12020" s="103"/>
    </row>
    <row r="12021" ht="12.75">
      <c r="C12021" s="103"/>
    </row>
    <row r="12022" ht="12.75">
      <c r="C12022" s="103"/>
    </row>
    <row r="12023" ht="12.75">
      <c r="C12023" s="103"/>
    </row>
    <row r="12024" ht="12.75">
      <c r="C12024" s="103"/>
    </row>
    <row r="12025" ht="12.75">
      <c r="C12025" s="103"/>
    </row>
    <row r="12026" ht="12.75">
      <c r="C12026" s="103"/>
    </row>
    <row r="12027" ht="12.75">
      <c r="C12027" s="103"/>
    </row>
    <row r="12028" ht="12.75">
      <c r="C12028" s="103"/>
    </row>
    <row r="12029" ht="12.75">
      <c r="C12029" s="103"/>
    </row>
    <row r="12030" ht="12.75">
      <c r="C12030" s="103"/>
    </row>
    <row r="12031" ht="12.75">
      <c r="C12031" s="103"/>
    </row>
    <row r="12032" ht="12.75">
      <c r="C12032" s="103"/>
    </row>
    <row r="12033" ht="12.75">
      <c r="C12033" s="103"/>
    </row>
    <row r="12034" ht="12.75">
      <c r="C12034" s="103"/>
    </row>
    <row r="12035" spans="3:8" ht="12.75">
      <c r="C12035" s="103"/>
      <c r="H12035" s="105"/>
    </row>
    <row r="12036" spans="3:8" ht="12.75">
      <c r="C12036" s="103"/>
      <c r="H12036" s="105"/>
    </row>
    <row r="12037" spans="3:8" ht="12.75">
      <c r="C12037" s="103"/>
      <c r="H12037" s="105"/>
    </row>
    <row r="12038" ht="12.75">
      <c r="C12038" s="103"/>
    </row>
    <row r="12039" ht="12.75">
      <c r="C12039" s="103"/>
    </row>
    <row r="12040" ht="12.75">
      <c r="C12040" s="103"/>
    </row>
    <row r="12041" ht="12.75">
      <c r="C12041" s="103"/>
    </row>
    <row r="12042" ht="12.75">
      <c r="C12042" s="103"/>
    </row>
    <row r="12043" ht="12.75">
      <c r="C12043" s="103"/>
    </row>
    <row r="12044" ht="12.75">
      <c r="C12044" s="103"/>
    </row>
    <row r="12045" ht="12.75">
      <c r="C12045" s="103"/>
    </row>
    <row r="12046" ht="12.75">
      <c r="C12046" s="10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0"/>
  <sheetViews>
    <sheetView tabSelected="1" zoomScale="90" zoomScaleNormal="90" workbookViewId="0" topLeftCell="A1">
      <selection activeCell="C4" sqref="C4"/>
    </sheetView>
  </sheetViews>
  <sheetFormatPr defaultColWidth="9.140625" defaultRowHeight="12.75"/>
  <cols>
    <col min="1" max="1" width="7.140625" style="41" customWidth="1"/>
    <col min="2" max="2" width="13.57421875" style="41" customWidth="1"/>
    <col min="3" max="3" width="11.00390625" style="41" customWidth="1"/>
    <col min="4" max="4" width="13.140625" style="41" customWidth="1"/>
    <col min="5" max="6" width="11.00390625" style="41" customWidth="1"/>
    <col min="7" max="7" width="15.7109375" style="41" customWidth="1"/>
    <col min="8" max="13" width="11.00390625" style="41" customWidth="1"/>
    <col min="14" max="16" width="9.140625" style="1" customWidth="1"/>
    <col min="17" max="17" width="7.00390625" style="3" customWidth="1"/>
    <col min="18" max="18" width="9.140625" style="112" customWidth="1"/>
    <col min="19" max="16384" width="9.140625" style="1" customWidth="1"/>
  </cols>
  <sheetData>
    <row r="1" spans="3:18" ht="15.75">
      <c r="C1" s="111" t="s">
        <v>357</v>
      </c>
      <c r="O1" s="1">
        <v>1</v>
      </c>
      <c r="Q1" s="112" t="s">
        <v>367</v>
      </c>
      <c r="R1" s="112" t="str">
        <f>+Q1</f>
        <v>6824F</v>
      </c>
    </row>
    <row r="2" spans="3:18" ht="15.75">
      <c r="C2" s="111" t="s">
        <v>356</v>
      </c>
      <c r="Q2" s="112" t="s">
        <v>369</v>
      </c>
      <c r="R2" s="112" t="str">
        <f aca="true" t="shared" si="0" ref="R2:R11">+Q2</f>
        <v>6826F</v>
      </c>
    </row>
    <row r="3" spans="3:18" ht="12.75">
      <c r="C3" s="42" t="s">
        <v>8</v>
      </c>
      <c r="D3" s="42"/>
      <c r="G3" s="43"/>
      <c r="J3" s="42" t="s">
        <v>8</v>
      </c>
      <c r="Q3" s="112" t="s">
        <v>370</v>
      </c>
      <c r="R3" s="112" t="str">
        <f t="shared" si="0"/>
        <v>6843F</v>
      </c>
    </row>
    <row r="4" spans="1:18" ht="12.75">
      <c r="A4" s="42"/>
      <c r="F4" s="42"/>
      <c r="L4" s="42" t="s">
        <v>9</v>
      </c>
      <c r="Q4" s="112" t="s">
        <v>371</v>
      </c>
      <c r="R4" s="112" t="str">
        <f t="shared" si="0"/>
        <v>6872F</v>
      </c>
    </row>
    <row r="5" spans="1:18" ht="12.75">
      <c r="A5" s="44" t="str">
        <f>+VLOOKUP($P5,DATA!$B$1:$R$15000,17,FALSE)</f>
        <v>CLASS  BOAT BUILDING OR REPAIR</v>
      </c>
      <c r="B5" s="45"/>
      <c r="E5" s="45"/>
      <c r="F5" s="45"/>
      <c r="G5" s="45"/>
      <c r="H5" s="45"/>
      <c r="I5" s="45"/>
      <c r="J5" s="45"/>
      <c r="K5" s="45"/>
      <c r="L5" s="73" t="str">
        <f>+INDEX(Q1:Q330,O1)</f>
        <v>6824F</v>
      </c>
      <c r="O5" s="1">
        <v>1</v>
      </c>
      <c r="P5" s="1" t="str">
        <f>+($L$5)&amp;O5</f>
        <v>6824F1</v>
      </c>
      <c r="Q5" s="112" t="s">
        <v>372</v>
      </c>
      <c r="R5" s="112" t="str">
        <f t="shared" si="0"/>
        <v>7309F</v>
      </c>
    </row>
    <row r="6" spans="1:18" ht="12.75">
      <c r="A6" s="42" t="s">
        <v>8</v>
      </c>
      <c r="Q6" s="112" t="s">
        <v>373</v>
      </c>
      <c r="R6" s="112" t="str">
        <f t="shared" si="0"/>
        <v>7313F</v>
      </c>
    </row>
    <row r="7" spans="1:18" ht="12.75">
      <c r="A7" s="46" t="s">
        <v>10</v>
      </c>
      <c r="B7" s="109" t="str">
        <f>+IF(VLOOKUP($P7,DATA!$B$1:$Q$15000,4,FALSE)="            ","",IF(VLOOKUP($P7,DATA!$B$1:$Q$15000,4,FALSE)="","",VLOOKUP($P7,DATA!$B$1:$Q$15000,4,FALSE)))</f>
        <v>     PAYROLL</v>
      </c>
      <c r="C7" s="107" t="s">
        <v>11</v>
      </c>
      <c r="D7" s="107" t="s">
        <v>44</v>
      </c>
      <c r="E7" s="107"/>
      <c r="F7" s="107"/>
      <c r="G7" s="108" t="s">
        <v>46</v>
      </c>
      <c r="H7" s="48"/>
      <c r="I7" s="48"/>
      <c r="J7" s="49" t="s">
        <v>12</v>
      </c>
      <c r="K7" s="48"/>
      <c r="L7" s="48"/>
      <c r="M7" s="48"/>
      <c r="O7" s="1">
        <v>2</v>
      </c>
      <c r="P7" s="1" t="str">
        <f>+($L$5)&amp;O7</f>
        <v>6824F2</v>
      </c>
      <c r="Q7" s="112" t="s">
        <v>374</v>
      </c>
      <c r="R7" s="112" t="str">
        <f t="shared" si="0"/>
        <v>7327F</v>
      </c>
    </row>
    <row r="8" spans="1:18" ht="12.75">
      <c r="A8" s="106" t="s">
        <v>13</v>
      </c>
      <c r="B8" s="110" t="str">
        <f>+IF(VLOOKUP($P8,DATA!$B$1:$Q$15000,4,FALSE)="            ","",IF(VLOOKUP($P8,DATA!$B$1:$Q$15000,4,FALSE)="","",VLOOKUP($P8,DATA!$B$1:$Q$15000,4,FALSE)))</f>
        <v>    IN THOUS</v>
      </c>
      <c r="C8" s="106" t="s">
        <v>14</v>
      </c>
      <c r="D8" s="106" t="s">
        <v>45</v>
      </c>
      <c r="E8" s="106"/>
      <c r="F8" s="106"/>
      <c r="G8" s="82" t="s">
        <v>47</v>
      </c>
      <c r="H8" s="64" t="s">
        <v>15</v>
      </c>
      <c r="I8" s="64" t="s">
        <v>16</v>
      </c>
      <c r="J8" s="64" t="s">
        <v>17</v>
      </c>
      <c r="K8" s="64" t="s">
        <v>18</v>
      </c>
      <c r="L8" s="64" t="s">
        <v>19</v>
      </c>
      <c r="M8" s="64" t="s">
        <v>20</v>
      </c>
      <c r="O8" s="1">
        <v>3</v>
      </c>
      <c r="P8" s="1" t="str">
        <f>+($L$5)&amp;O8</f>
        <v>6824F3</v>
      </c>
      <c r="Q8" s="112" t="s">
        <v>375</v>
      </c>
      <c r="R8" s="112" t="str">
        <f t="shared" si="0"/>
        <v>7366F</v>
      </c>
    </row>
    <row r="9" spans="1:18" ht="12.75">
      <c r="A9" s="86">
        <v>2003</v>
      </c>
      <c r="B9" s="99">
        <f>+IF(VLOOKUP($P9,DATA!$B$1:$Q$15000,4,FALSE)="            ","",IF(VLOOKUP($P9,DATA!$B$1:$Q$15000,4,FALSE)="","",VLOOKUP($P9,DATA!$B$1:$Q$15000,4,FALSE)))</f>
      </c>
      <c r="C9" s="44">
        <f>+IF(VLOOKUP($P9,DATA!$B$1:$Q$15000,5,FALSE)="            ","",IF(VLOOKUP($P9,DATA!$B$1:$Q$15000,5,FALSE)="","",VLOOKUP($P9,DATA!$B$1:$Q$15000,5,FALSE)))</f>
      </c>
      <c r="D9" s="53">
        <f>+IF(VLOOKUP($P9,DATA!$B$1:$Q$15000,6,FALSE)="            ","",IF(VLOOKUP($P9,DATA!$B$1:$Q$15000,6,FALSE)="","",VLOOKUP($P9,DATA!$B$1:$Q$15000,6,FALSE)))</f>
      </c>
      <c r="E9" s="44"/>
      <c r="F9" s="44"/>
      <c r="G9" s="101">
        <f>+IF(VLOOKUP($P9,DATA!$B$1:$Q$15000,10,FALSE)="            ","",IF(VLOOKUP($P9,DATA!$B$1:$Q$15000,10,FALSE)="","",VLOOKUP($P9,DATA!$B$1:$Q$15000,10,FALSE)))</f>
      </c>
      <c r="H9" s="83">
        <f>+IF(VLOOKUP($P9,DATA!$B$1:$Q$15000,11,FALSE)="            ","",IF(VLOOKUP($P9,DATA!$B$1:$Q$15000,11,FALSE)="","",VLOOKUP($P9,DATA!$B$1:$Q$15000,11,FALSE)))</f>
      </c>
      <c r="I9" s="83">
        <f>+IF(VLOOKUP($P9,DATA!$B$1:$Q$15000,12,FALSE)="            ","",IF(VLOOKUP($P9,DATA!$B$1:$Q$15000,12,FALSE)="","",VLOOKUP($P9,DATA!$B$1:$Q$15000,12,FALSE)))</f>
      </c>
      <c r="J9" s="83">
        <f>+IF(VLOOKUP($P9,DATA!$B$1:$Q$15000,13,FALSE)="            ","",IF(VLOOKUP($P9,DATA!$B$1:$Q$15000,13,FALSE)="","",VLOOKUP($P9,DATA!$B$1:$Q$15000,13,FALSE)))</f>
      </c>
      <c r="K9" s="83">
        <f>+IF(VLOOKUP($P9,DATA!$B$1:$Q$15000,14,FALSE)="            ","",IF(VLOOKUP($P9,DATA!$B$1:$Q$15000,14,FALSE)="","",VLOOKUP($P9,DATA!$B$1:$Q$15000,14,FALSE)))</f>
      </c>
      <c r="L9" s="83">
        <f>+IF(VLOOKUP($P9,DATA!$B$1:$Q$15000,15,FALSE)="            ","",IF(VLOOKUP($P9,DATA!$B$1:$Q$15000,15,FALSE)="","",VLOOKUP($P9,DATA!$B$1:$Q$15000,15,FALSE)))</f>
      </c>
      <c r="M9" s="83">
        <f>+IF(VLOOKUP($P9,DATA!$B$1:$Q$15000,16,FALSE)="            ","",IF(VLOOKUP($P9,DATA!$B$1:$Q$15000,16,FALSE)="","",VLOOKUP($P9,DATA!$B$1:$Q$15000,16,FALSE)))</f>
      </c>
      <c r="O9" s="1">
        <v>4</v>
      </c>
      <c r="P9" s="1" t="str">
        <f>+($L$5)&amp;O9</f>
        <v>6824F4</v>
      </c>
      <c r="Q9" s="112" t="s">
        <v>376</v>
      </c>
      <c r="R9" s="112" t="str">
        <f t="shared" si="0"/>
        <v>8709F</v>
      </c>
    </row>
    <row r="10" spans="1:18" ht="12.75">
      <c r="A10" s="76">
        <v>2004</v>
      </c>
      <c r="B10" s="99">
        <f>+IF(VLOOKUP($P10,DATA!$B$1:$Q$15000,4,FALSE)="            ","",IF(VLOOKUP($P10,DATA!$B$1:$Q$15000,4,FALSE)="","",VLOOKUP($P10,DATA!$B$1:$Q$15000,4,FALSE)))</f>
      </c>
      <c r="C10" s="44">
        <f>+IF(VLOOKUP($P10,DATA!$B$1:$Q$15000,5,FALSE)="            ","",IF(VLOOKUP($P10,DATA!$B$1:$Q$15000,5,FALSE)="","",VLOOKUP($P10,DATA!$B$1:$Q$15000,5,FALSE)))</f>
      </c>
      <c r="D10" s="53">
        <f>+IF(VLOOKUP($P10,DATA!$B$1:$Q$15000,6,FALSE)="            ","",IF(VLOOKUP($P10,DATA!$B$1:$Q$15000,6,FALSE)="","",VLOOKUP($P10,DATA!$B$1:$Q$15000,6,FALSE)))</f>
      </c>
      <c r="E10" s="44"/>
      <c r="F10" s="44"/>
      <c r="G10" s="101">
        <f>+IF(VLOOKUP($P10,DATA!$B$1:$Q$15000,10,FALSE)="            ","",IF(VLOOKUP($P10,DATA!$B$1:$Q$15000,10,FALSE)="","",VLOOKUP($P10,DATA!$B$1:$Q$15000,10,FALSE)))</f>
      </c>
      <c r="H10" s="84">
        <f>+IF(VLOOKUP($P10,DATA!$B$1:$Q$15000,11,FALSE)="            ","",IF(VLOOKUP($P10,DATA!$B$1:$Q$15000,11,FALSE)="","",VLOOKUP($P10,DATA!$B$1:$Q$15000,11,FALSE)))</f>
      </c>
      <c r="I10" s="84">
        <f>+IF(VLOOKUP($P10,DATA!$B$1:$Q$15000,12,FALSE)="            ","",IF(VLOOKUP($P10,DATA!$B$1:$Q$15000,12,FALSE)="","",VLOOKUP($P10,DATA!$B$1:$Q$15000,12,FALSE)))</f>
      </c>
      <c r="J10" s="84">
        <f>+IF(VLOOKUP($P10,DATA!$B$1:$Q$15000,13,FALSE)="            ","",IF(VLOOKUP($P10,DATA!$B$1:$Q$15000,13,FALSE)="","",VLOOKUP($P10,DATA!$B$1:$Q$15000,13,FALSE)))</f>
      </c>
      <c r="K10" s="84">
        <f>+IF(VLOOKUP($P10,DATA!$B$1:$Q$15000,14,FALSE)="            ","",IF(VLOOKUP($P10,DATA!$B$1:$Q$15000,14,FALSE)="","",VLOOKUP($P10,DATA!$B$1:$Q$15000,14,FALSE)))</f>
      </c>
      <c r="L10" s="84">
        <f>+IF(VLOOKUP($P10,DATA!$B$1:$Q$15000,15,FALSE)="            ","",IF(VLOOKUP($P10,DATA!$B$1:$Q$15000,15,FALSE)="","",VLOOKUP($P10,DATA!$B$1:$Q$15000,15,FALSE)))</f>
      </c>
      <c r="M10" s="84">
        <f>+IF(VLOOKUP($P10,DATA!$B$1:$Q$15000,16,FALSE)="            ","",IF(VLOOKUP($P10,DATA!$B$1:$Q$15000,16,FALSE)="","",VLOOKUP($P10,DATA!$B$1:$Q$15000,16,FALSE)))</f>
      </c>
      <c r="O10" s="1">
        <v>5</v>
      </c>
      <c r="P10" s="1" t="str">
        <f aca="true" t="shared" si="1" ref="P10:P15">+($L$5)&amp;O10</f>
        <v>6824F5</v>
      </c>
      <c r="Q10" s="112" t="s">
        <v>377</v>
      </c>
      <c r="R10" s="112" t="str">
        <f t="shared" si="0"/>
        <v>8726F</v>
      </c>
    </row>
    <row r="11" spans="1:17" ht="12.75">
      <c r="A11" s="76">
        <v>2005</v>
      </c>
      <c r="B11" s="99">
        <f>+IF(VLOOKUP($P11,DATA!$B$1:$Q$15000,4,FALSE)="            ","",IF(VLOOKUP($P11,DATA!$B$1:$Q$15000,4,FALSE)="","",VLOOKUP($P11,DATA!$B$1:$Q$15000,4,FALSE)))</f>
      </c>
      <c r="C11" s="44">
        <f>+IF(VLOOKUP($P11,DATA!$B$1:$Q$15000,5,FALSE)="            ","",IF(VLOOKUP($P11,DATA!$B$1:$Q$15000,5,FALSE)="","",VLOOKUP($P11,DATA!$B$1:$Q$15000,5,FALSE)))</f>
      </c>
      <c r="D11" s="53">
        <f>+IF(VLOOKUP($P11,DATA!$B$1:$Q$15000,6,FALSE)="            ","",IF(VLOOKUP($P11,DATA!$B$1:$Q$15000,6,FALSE)="","",VLOOKUP($P11,DATA!$B$1:$Q$15000,6,FALSE)))</f>
      </c>
      <c r="E11" s="44"/>
      <c r="F11" s="44"/>
      <c r="G11" s="101">
        <f>+IF(VLOOKUP($P11,DATA!$B$1:$Q$15000,10,FALSE)="            ","",IF(VLOOKUP($P11,DATA!$B$1:$Q$15000,10,FALSE)="","",VLOOKUP($P11,DATA!$B$1:$Q$15000,10,FALSE)))</f>
      </c>
      <c r="H11" s="84">
        <f>+IF(VLOOKUP($P11,DATA!$B$1:$Q$15000,11,FALSE)="            ","",IF(VLOOKUP($P11,DATA!$B$1:$Q$15000,11,FALSE)="","",VLOOKUP($P11,DATA!$B$1:$Q$15000,11,FALSE)))</f>
      </c>
      <c r="I11" s="84">
        <f>+IF(VLOOKUP($P11,DATA!$B$1:$Q$15000,12,FALSE)="            ","",IF(VLOOKUP($P11,DATA!$B$1:$Q$15000,12,FALSE)="","",VLOOKUP($P11,DATA!$B$1:$Q$15000,12,FALSE)))</f>
      </c>
      <c r="J11" s="84">
        <f>+IF(VLOOKUP($P11,DATA!$B$1:$Q$15000,13,FALSE)="            ","",IF(VLOOKUP($P11,DATA!$B$1:$Q$15000,13,FALSE)="","",VLOOKUP($P11,DATA!$B$1:$Q$15000,13,FALSE)))</f>
      </c>
      <c r="K11" s="84">
        <f>+IF(VLOOKUP($P11,DATA!$B$1:$Q$15000,14,FALSE)="            ","",IF(VLOOKUP($P11,DATA!$B$1:$Q$15000,14,FALSE)="","",VLOOKUP($P11,DATA!$B$1:$Q$15000,14,FALSE)))</f>
      </c>
      <c r="L11" s="84">
        <f>+IF(VLOOKUP($P11,DATA!$B$1:$Q$15000,15,FALSE)="            ","",IF(VLOOKUP($P11,DATA!$B$1:$Q$15000,15,FALSE)="","",VLOOKUP($P11,DATA!$B$1:$Q$15000,15,FALSE)))</f>
      </c>
      <c r="M11" s="84">
        <f>+IF(VLOOKUP($P11,DATA!$B$1:$Q$15000,16,FALSE)="            ","",IF(VLOOKUP($P11,DATA!$B$1:$Q$15000,16,FALSE)="","",VLOOKUP($P11,DATA!$B$1:$Q$15000,16,FALSE)))</f>
      </c>
      <c r="O11" s="1">
        <v>6</v>
      </c>
      <c r="P11" s="1" t="str">
        <f t="shared" si="1"/>
        <v>6824F6</v>
      </c>
      <c r="Q11" s="112"/>
    </row>
    <row r="12" spans="1:17" ht="12.75">
      <c r="A12" s="76">
        <v>2006</v>
      </c>
      <c r="B12" s="99">
        <f>+IF(VLOOKUP($P12,DATA!$B$1:$Q$15000,4,FALSE)="            ","",IF(VLOOKUP($P12,DATA!$B$1:$Q$15000,4,FALSE)="","",VLOOKUP($P12,DATA!$B$1:$Q$15000,4,FALSE)))</f>
        <v>59</v>
      </c>
      <c r="C12" s="44">
        <f>+IF(VLOOKUP($P12,DATA!$B$1:$Q$15000,5,FALSE)="            ","",IF(VLOOKUP($P12,DATA!$B$1:$Q$15000,5,FALSE)="","",VLOOKUP($P12,DATA!$B$1:$Q$15000,5,FALSE)))</f>
        <v>920</v>
      </c>
      <c r="D12" s="53">
        <f>+IF(VLOOKUP($P12,DATA!$B$1:$Q$15000,6,FALSE)="            ","",IF(VLOOKUP($P12,DATA!$B$1:$Q$15000,6,FALSE)="","",VLOOKUP($P12,DATA!$B$1:$Q$15000,6,FALSE)))</f>
        <v>1.559</v>
      </c>
      <c r="E12" s="44"/>
      <c r="F12" s="44"/>
      <c r="G12" s="101">
        <f>+IF(VLOOKUP($P12,DATA!$B$1:$Q$15000,10,FALSE)="            ","",IF(VLOOKUP($P12,DATA!$B$1:$Q$15000,10,FALSE)="","",VLOOKUP($P12,DATA!$B$1:$Q$15000,10,FALSE)))</f>
      </c>
      <c r="H12" s="84">
        <f>+IF(VLOOKUP($P12,DATA!$B$1:$Q$15000,11,FALSE)="            ","",IF(VLOOKUP($P12,DATA!$B$1:$Q$15000,11,FALSE)="","",VLOOKUP($P12,DATA!$B$1:$Q$15000,11,FALSE)))</f>
      </c>
      <c r="I12" s="84">
        <f>+IF(VLOOKUP($P12,DATA!$B$1:$Q$15000,12,FALSE)="            ","",IF(VLOOKUP($P12,DATA!$B$1:$Q$15000,12,FALSE)="","",VLOOKUP($P12,DATA!$B$1:$Q$15000,12,FALSE)))</f>
      </c>
      <c r="J12" s="84">
        <f>+IF(VLOOKUP($P12,DATA!$B$1:$Q$15000,13,FALSE)="            ","",IF(VLOOKUP($P12,DATA!$B$1:$Q$15000,13,FALSE)="","",VLOOKUP($P12,DATA!$B$1:$Q$15000,13,FALSE)))</f>
      </c>
      <c r="K12" s="84">
        <f>+IF(VLOOKUP($P12,DATA!$B$1:$Q$15000,14,FALSE)="            ","",IF(VLOOKUP($P12,DATA!$B$1:$Q$15000,14,FALSE)="","",VLOOKUP($P12,DATA!$B$1:$Q$15000,14,FALSE)))</f>
      </c>
      <c r="L12" s="84">
        <f>+IF(VLOOKUP($P12,DATA!$B$1:$Q$15000,15,FALSE)="            ","",IF(VLOOKUP($P12,DATA!$B$1:$Q$15000,15,FALSE)="","",VLOOKUP($P12,DATA!$B$1:$Q$15000,15,FALSE)))</f>
      </c>
      <c r="M12" s="84">
        <f>+IF(VLOOKUP($P12,DATA!$B$1:$Q$15000,16,FALSE)="            ","",IF(VLOOKUP($P12,DATA!$B$1:$Q$15000,16,FALSE)="","",VLOOKUP($P12,DATA!$B$1:$Q$15000,16,FALSE)))</f>
      </c>
      <c r="O12" s="1">
        <v>7</v>
      </c>
      <c r="P12" s="1" t="str">
        <f t="shared" si="1"/>
        <v>6824F7</v>
      </c>
      <c r="Q12" s="112"/>
    </row>
    <row r="13" spans="1:17" ht="12.75">
      <c r="A13" s="87">
        <v>2007</v>
      </c>
      <c r="B13" s="100">
        <f>+IF(VLOOKUP($P13,DATA!$B$1:$Q$15000,4,FALSE)="            ","",IF(VLOOKUP($P13,DATA!$B$1:$Q$15000,4,FALSE)="","",VLOOKUP($P13,DATA!$B$1:$Q$15000,4,FALSE)))</f>
        <v>3</v>
      </c>
      <c r="C13" s="54">
        <f>+IF(VLOOKUP($P13,DATA!$B$1:$Q$15000,5,FALSE)="            ","",IF(VLOOKUP($P13,DATA!$B$1:$Q$15000,5,FALSE)="","",VLOOKUP($P13,DATA!$B$1:$Q$15000,5,FALSE)))</f>
      </c>
      <c r="D13" s="55">
        <f>+IF(VLOOKUP($P13,DATA!$B$1:$Q$15000,6,FALSE)="            ","",IF(VLOOKUP($P13,DATA!$B$1:$Q$15000,6,FALSE)="","",VLOOKUP($P13,DATA!$B$1:$Q$15000,6,FALSE)))</f>
      </c>
      <c r="E13" s="54"/>
      <c r="F13" s="54"/>
      <c r="G13" s="102">
        <f>+IF(VLOOKUP($P13,DATA!$B$1:$Q$15000,10,FALSE)="            ","",IF(VLOOKUP($P13,DATA!$B$1:$Q$15000,10,FALSE)="","",VLOOKUP($P13,DATA!$B$1:$Q$15000,10,FALSE)))</f>
      </c>
      <c r="H13" s="85">
        <f>+IF(VLOOKUP($P13,DATA!$B$1:$Q$15000,11,FALSE)="            ","",IF(VLOOKUP($P13,DATA!$B$1:$Q$15000,11,FALSE)="","",VLOOKUP($P13,DATA!$B$1:$Q$15000,11,FALSE)))</f>
      </c>
      <c r="I13" s="85">
        <f>+IF(VLOOKUP($P13,DATA!$B$1:$Q$15000,12,FALSE)="            ","",IF(VLOOKUP($P13,DATA!$B$1:$Q$15000,12,FALSE)="","",VLOOKUP($P13,DATA!$B$1:$Q$15000,12,FALSE)))</f>
      </c>
      <c r="J13" s="85">
        <f>+IF(VLOOKUP($P13,DATA!$B$1:$Q$15000,13,FALSE)="            ","",IF(VLOOKUP($P13,DATA!$B$1:$Q$15000,13,FALSE)="","",VLOOKUP($P13,DATA!$B$1:$Q$15000,13,FALSE)))</f>
      </c>
      <c r="K13" s="85">
        <f>+IF(VLOOKUP($P13,DATA!$B$1:$Q$15000,14,FALSE)="            ","",IF(VLOOKUP($P13,DATA!$B$1:$Q$15000,14,FALSE)="","",VLOOKUP($P13,DATA!$B$1:$Q$15000,14,FALSE)))</f>
      </c>
      <c r="L13" s="85">
        <f>+IF(VLOOKUP($P13,DATA!$B$1:$Q$15000,15,FALSE)="            ","",IF(VLOOKUP($P13,DATA!$B$1:$Q$15000,15,FALSE)="","",VLOOKUP($P13,DATA!$B$1:$Q$15000,15,FALSE)))</f>
      </c>
      <c r="M13" s="85">
        <f>+IF(VLOOKUP($P13,DATA!$B$1:$Q$15000,16,FALSE)="            ","",IF(VLOOKUP($P13,DATA!$B$1:$Q$15000,16,FALSE)="","",VLOOKUP($P13,DATA!$B$1:$Q$15000,16,FALSE)))</f>
      </c>
      <c r="O13" s="1">
        <v>8</v>
      </c>
      <c r="P13" s="1" t="str">
        <f t="shared" si="1"/>
        <v>6824F8</v>
      </c>
      <c r="Q13" s="112"/>
    </row>
    <row r="14" spans="1:17" ht="12.75">
      <c r="A14" s="88" t="s">
        <v>4</v>
      </c>
      <c r="B14" s="99">
        <f>+IF(VLOOKUP($P14,DATA!$B$1:$Q$15000,4,FALSE)="            ","",IF(VLOOKUP($P14,DATA!$B$1:$Q$15000,4,FALSE)="","",VLOOKUP($P14,DATA!$B$1:$Q$15000,4,FALSE)))</f>
        <v>62</v>
      </c>
      <c r="C14" s="44">
        <f>+IF(VLOOKUP($P14,DATA!$B$1:$Q$15000,5,FALSE)="            ","",IF(VLOOKUP($P14,DATA!$B$1:$Q$15000,5,FALSE)="","",VLOOKUP($P14,DATA!$B$1:$Q$15000,5,FALSE)))</f>
        <v>920</v>
      </c>
      <c r="D14" s="53">
        <f>+IF(VLOOKUP($P14,DATA!$B$1:$Q$15000,6,FALSE)="            ","",IF(VLOOKUP($P14,DATA!$B$1:$Q$15000,6,FALSE)="","",VLOOKUP($P14,DATA!$B$1:$Q$15000,6,FALSE)))</f>
        <v>1.484</v>
      </c>
      <c r="E14" s="44"/>
      <c r="F14" s="44"/>
      <c r="G14" s="101">
        <f>+IF(VLOOKUP($P14,DATA!$B$1:$Q$15000,10,FALSE)="            ","",IF(VLOOKUP($P14,DATA!$B$1:$Q$15000,10,FALSE)="","",VLOOKUP($P14,DATA!$B$1:$Q$15000,10,FALSE)))</f>
      </c>
      <c r="H14" s="84">
        <f>+IF(VLOOKUP($P14,DATA!$B$1:$Q$15000,11,FALSE)="            ","",IF(VLOOKUP($P14,DATA!$B$1:$Q$15000,11,FALSE)="","",VLOOKUP($P14,DATA!$B$1:$Q$15000,11,FALSE)))</f>
      </c>
      <c r="I14" s="84">
        <f>+IF(VLOOKUP($P14,DATA!$B$1:$Q$15000,12,FALSE)="            ","",IF(VLOOKUP($P14,DATA!$B$1:$Q$15000,12,FALSE)="","",VLOOKUP($P14,DATA!$B$1:$Q$15000,12,FALSE)))</f>
      </c>
      <c r="J14" s="84">
        <f>+IF(VLOOKUP($P14,DATA!$B$1:$Q$15000,13,FALSE)="            ","",IF(VLOOKUP($P14,DATA!$B$1:$Q$15000,13,FALSE)="","",VLOOKUP($P14,DATA!$B$1:$Q$15000,13,FALSE)))</f>
      </c>
      <c r="K14" s="84">
        <f>+IF(VLOOKUP($P14,DATA!$B$1:$Q$15000,14,FALSE)="            ","",IF(VLOOKUP($P14,DATA!$B$1:$Q$15000,14,FALSE)="","",VLOOKUP($P14,DATA!$B$1:$Q$15000,14,FALSE)))</f>
      </c>
      <c r="L14" s="84">
        <f>+IF(VLOOKUP($P14,DATA!$B$1:$Q$15000,15,FALSE)="            ","",IF(VLOOKUP($P14,DATA!$B$1:$Q$15000,15,FALSE)="","",VLOOKUP($P14,DATA!$B$1:$Q$15000,15,FALSE)))</f>
      </c>
      <c r="M14" s="84">
        <f>+IF(VLOOKUP($P14,DATA!$B$1:$Q$15000,16,FALSE)="            ","",IF(VLOOKUP($P14,DATA!$B$1:$Q$15000,16,FALSE)="","",VLOOKUP($P14,DATA!$B$1:$Q$15000,16,FALSE)))</f>
      </c>
      <c r="O14" s="1">
        <v>9</v>
      </c>
      <c r="P14" s="1" t="str">
        <f t="shared" si="1"/>
        <v>6824F9</v>
      </c>
      <c r="Q14" s="112"/>
    </row>
    <row r="15" spans="1:17" ht="12.75">
      <c r="A15" s="88" t="s">
        <v>5</v>
      </c>
      <c r="B15" s="99">
        <f>+IF(VLOOKUP($P15,DATA!$B$1:$Q$15000,4,FALSE)="            ","",IF(VLOOKUP($P15,DATA!$B$1:$Q$15000,4,FALSE)="","",VLOOKUP($P15,DATA!$B$1:$Q$15000,4,FALSE)))</f>
      </c>
      <c r="C15" s="44">
        <f>+IF(VLOOKUP($P15,DATA!$B$1:$Q$15000,5,FALSE)="            ","",IF(VLOOKUP($P15,DATA!$B$1:$Q$15000,5,FALSE)="","",VLOOKUP($P15,DATA!$B$1:$Q$15000,5,FALSE)))</f>
      </c>
      <c r="D15" s="53">
        <f>+IF(VLOOKUP($P15,DATA!$B$1:$Q$15000,6,FALSE)="            ","",IF(VLOOKUP($P15,DATA!$B$1:$Q$15000,6,FALSE)="","",VLOOKUP($P15,DATA!$B$1:$Q$15000,6,FALSE)))</f>
      </c>
      <c r="E15" s="53"/>
      <c r="F15" s="44"/>
      <c r="G15" s="97">
        <f>+IF(VLOOKUP($P15,DATA!$B$1:$Q$15000,10,FALSE)="            ","",IF(VLOOKUP($P15,DATA!$B$1:$Q$15000,10,FALSE)="","",VLOOKUP($P15,DATA!$B$1:$Q$15000,10,FALSE)))</f>
      </c>
      <c r="H15" s="84">
        <f>+IF(VLOOKUP($P15,DATA!$B$1:$Q$15000,11,FALSE)="            ","",IF(VLOOKUP($P15,DATA!$B$1:$Q$15000,11,FALSE)="","",VLOOKUP($P15,DATA!$B$1:$Q$15000,11,FALSE)))</f>
      </c>
      <c r="I15" s="84">
        <f>+IF(VLOOKUP($P15,DATA!$B$1:$Q$15000,12,FALSE)="            ","",IF(VLOOKUP($P15,DATA!$B$1:$Q$15000,12,FALSE)="","",VLOOKUP($P15,DATA!$B$1:$Q$15000,12,FALSE)))</f>
      </c>
      <c r="J15" s="84">
        <f>+IF(VLOOKUP($P15,DATA!$B$1:$Q$15000,13,FALSE)="            ","",IF(VLOOKUP($P15,DATA!$B$1:$Q$15000,13,FALSE)="","",VLOOKUP($P15,DATA!$B$1:$Q$15000,13,FALSE)))</f>
      </c>
      <c r="K15" s="84">
        <f>+IF(VLOOKUP($P15,DATA!$B$1:$Q$15000,14,FALSE)="            ","",IF(VLOOKUP($P15,DATA!$B$1:$Q$15000,14,FALSE)="","",VLOOKUP($P15,DATA!$B$1:$Q$15000,14,FALSE)))</f>
      </c>
      <c r="L15" s="84">
        <f>+IF(VLOOKUP($P15,DATA!$B$1:$Q$15000,15,FALSE)="            ","",IF(VLOOKUP($P15,DATA!$B$1:$Q$15000,15,FALSE)="","",VLOOKUP($P15,DATA!$B$1:$Q$15000,15,FALSE)))</f>
      </c>
      <c r="M15" s="84">
        <f>+IF(VLOOKUP($P15,DATA!$B$1:$Q$15000,16,FALSE)="            ","",IF(VLOOKUP($P15,DATA!$B$1:$Q$15000,16,FALSE)="","",VLOOKUP($P15,DATA!$B$1:$Q$15000,16,FALSE)))</f>
      </c>
      <c r="O15" s="1">
        <v>10</v>
      </c>
      <c r="P15" s="1" t="str">
        <f t="shared" si="1"/>
        <v>6824F10</v>
      </c>
      <c r="Q15" s="112"/>
    </row>
    <row r="16" ht="12.75">
      <c r="Q16" s="112"/>
    </row>
    <row r="17" spans="1:17" ht="12.75">
      <c r="A17" s="79"/>
      <c r="B17" s="58"/>
      <c r="C17" s="57"/>
      <c r="D17" s="57"/>
      <c r="E17" s="57"/>
      <c r="F17" s="59" t="s">
        <v>21</v>
      </c>
      <c r="G17" s="57"/>
      <c r="H17" s="57"/>
      <c r="I17" s="57"/>
      <c r="J17" s="57"/>
      <c r="K17" s="57"/>
      <c r="L17" s="57"/>
      <c r="Q17" s="112"/>
    </row>
    <row r="18" spans="1:17" ht="12.75">
      <c r="A18" s="50" t="s">
        <v>10</v>
      </c>
      <c r="B18" s="47"/>
      <c r="C18" s="48"/>
      <c r="D18" s="51" t="s">
        <v>22</v>
      </c>
      <c r="E18" s="48"/>
      <c r="F18" s="48"/>
      <c r="G18" s="47"/>
      <c r="H18" s="48"/>
      <c r="I18" s="51" t="s">
        <v>23</v>
      </c>
      <c r="J18" s="48"/>
      <c r="K18" s="48"/>
      <c r="L18" s="48"/>
      <c r="M18" s="60"/>
      <c r="Q18" s="112"/>
    </row>
    <row r="19" spans="1:17" ht="12.75">
      <c r="A19" s="78" t="s">
        <v>13</v>
      </c>
      <c r="B19" s="89" t="s">
        <v>15</v>
      </c>
      <c r="C19" s="90" t="s">
        <v>16</v>
      </c>
      <c r="D19" s="90" t="s">
        <v>17</v>
      </c>
      <c r="E19" s="90" t="s">
        <v>18</v>
      </c>
      <c r="F19" s="90" t="s">
        <v>19</v>
      </c>
      <c r="G19" s="89" t="s">
        <v>15</v>
      </c>
      <c r="H19" s="90" t="s">
        <v>16</v>
      </c>
      <c r="I19" s="90" t="s">
        <v>17</v>
      </c>
      <c r="J19" s="90" t="s">
        <v>18</v>
      </c>
      <c r="K19" s="90" t="s">
        <v>19</v>
      </c>
      <c r="L19" s="90" t="s">
        <v>24</v>
      </c>
      <c r="M19" s="60"/>
      <c r="Q19" s="112"/>
    </row>
    <row r="20" spans="1:17" ht="12.75">
      <c r="A20" s="86">
        <f>+A9</f>
        <v>2003</v>
      </c>
      <c r="B20" s="91">
        <f>+IF(VLOOKUP($P20,DATA!$B$1:$Q$15000,4,FALSE)="            ","",IF(VLOOKUP($P20,DATA!$B$1:$Q$15000,4,FALSE)="","",VLOOKUP($P20,DATA!$B$1:$Q$15000,4,FALSE)))</f>
      </c>
      <c r="C20" s="61">
        <f>+IF(VLOOKUP($P20,DATA!$B$1:$Q$15000,5,FALSE)="            ","",IF(VLOOKUP($P20,DATA!$B$1:$Q$15000,5,FALSE)="","",VLOOKUP($P20,DATA!$B$1:$Q$15000,5,FALSE)))</f>
      </c>
      <c r="D20" s="61">
        <f>+IF(VLOOKUP($P20,DATA!$B$1:$Q$15000,6,FALSE)="            ","",IF(VLOOKUP($P20,DATA!$B$1:$Q$15000,6,FALSE)="","",VLOOKUP($P20,DATA!$B$1:$Q$15000,6,FALSE)))</f>
      </c>
      <c r="E20" s="61">
        <f>+IF(VLOOKUP($P20,DATA!$B$1:$Q$15000,7,FALSE)="            ","",IF(VLOOKUP($P20,DATA!$B$1:$Q$15000,7,FALSE)="","",VLOOKUP($P20,DATA!$B$1:$Q$15000,7,FALSE)))</f>
      </c>
      <c r="F20" s="92">
        <f>+IF(VLOOKUP($P20,DATA!$B$1:$Q$15000,8,FALSE)="            ","",IF(VLOOKUP($P20,DATA!$B$1:$Q$15000,8,FALSE)="","",VLOOKUP($P20,DATA!$B$1:$Q$15000,8,FALSE)))</f>
      </c>
      <c r="G20" s="61">
        <f>+IF(VLOOKUP($P20,DATA!$B$1:$Q$15000,9,FALSE)="            ","",IF(VLOOKUP($P20,DATA!$B$1:$Q$15000,9,FALSE)="","",VLOOKUP($P20,DATA!$B$1:$Q$15000,9,FALSE)))</f>
      </c>
      <c r="H20" s="52">
        <f>+IF(VLOOKUP($P20,DATA!$B$1:$Q$15000,10,FALSE)="            ","",IF(VLOOKUP($P20,DATA!$B$1:$Q$15000,10,FALSE)="","",VLOOKUP($P20,DATA!$B$1:$Q$15000,10,FALSE)))</f>
      </c>
      <c r="I20" s="52">
        <f>+IF(VLOOKUP($P20,DATA!$B$1:$Q$15000,11,FALSE)="            ","",IF(VLOOKUP($P20,DATA!$B$1:$Q$15000,11,FALSE)="","",VLOOKUP($P20,DATA!$B$1:$Q$15000,11,FALSE)))</f>
      </c>
      <c r="J20" s="52">
        <f>+IF(VLOOKUP($P20,DATA!$B$1:$Q$15000,12,FALSE)="            ","",IF(VLOOKUP($P20,DATA!$B$1:$Q$15000,12,FALSE)="","",VLOOKUP($P20,DATA!$B$1:$Q$15000,12,FALSE)))</f>
      </c>
      <c r="K20" s="52">
        <f>+IF(VLOOKUP($P20,DATA!$B$1:$Q$15000,13,FALSE)="            ","",IF(VLOOKUP($P20,DATA!$B$1:$Q$15000,13,FALSE)="","",VLOOKUP($P20,DATA!$B$1:$Q$15000,13,FALSE)))</f>
      </c>
      <c r="L20" s="52">
        <f>+IF(VLOOKUP($P20,DATA!$B$1:$Q$15000,14,FALSE)="            ","",IF(VLOOKUP($P20,DATA!$B$1:$Q$15000,14,FALSE)="","",VLOOKUP($P20,DATA!$B$1:$Q$15000,14,FALSE)))</f>
      </c>
      <c r="M20" s="44"/>
      <c r="O20" s="1">
        <v>11</v>
      </c>
      <c r="P20" s="1" t="str">
        <f>+($L$5)&amp;O20</f>
        <v>6824F11</v>
      </c>
      <c r="Q20" s="112"/>
    </row>
    <row r="21" spans="1:17" ht="12.75">
      <c r="A21" s="76">
        <f>+A10</f>
        <v>2004</v>
      </c>
      <c r="B21" s="93">
        <f>+IF(VLOOKUP($P21,DATA!$B$1:$Q$15000,4,FALSE)="            ","",IF(VLOOKUP($P21,DATA!$B$1:$Q$15000,4,FALSE)="","",VLOOKUP($P21,DATA!$B$1:$Q$15000,4,FALSE)))</f>
      </c>
      <c r="C21" s="62">
        <f>+IF(VLOOKUP($P21,DATA!$B$1:$Q$15000,5,FALSE)="            ","",IF(VLOOKUP($P21,DATA!$B$1:$Q$15000,5,FALSE)="","",VLOOKUP($P21,DATA!$B$1:$Q$15000,5,FALSE)))</f>
      </c>
      <c r="D21" s="62">
        <f>+IF(VLOOKUP($P21,DATA!$B$1:$Q$15000,6,FALSE)="            ","",IF(VLOOKUP($P21,DATA!$B$1:$Q$15000,6,FALSE)="","",VLOOKUP($P21,DATA!$B$1:$Q$15000,6,FALSE)))</f>
      </c>
      <c r="E21" s="62">
        <f>+IF(VLOOKUP($P21,DATA!$B$1:$Q$15000,7,FALSE)="            ","",IF(VLOOKUP($P21,DATA!$B$1:$Q$15000,7,FALSE)="","",VLOOKUP($P21,DATA!$B$1:$Q$15000,7,FALSE)))</f>
      </c>
      <c r="F21" s="94">
        <f>+IF(VLOOKUP($P21,DATA!$B$1:$Q$15000,8,FALSE)="            ","",IF(VLOOKUP($P21,DATA!$B$1:$Q$15000,8,FALSE)="","",VLOOKUP($P21,DATA!$B$1:$Q$15000,8,FALSE)))</f>
      </c>
      <c r="G21" s="62">
        <f>+IF(VLOOKUP($P21,DATA!$B$1:$Q$15000,9,FALSE)="            ","",IF(VLOOKUP($P21,DATA!$B$1:$Q$15000,9,FALSE)="","",VLOOKUP($P21,DATA!$B$1:$Q$15000,9,FALSE)))</f>
      </c>
      <c r="H21" s="44">
        <f>+IF(VLOOKUP($P21,DATA!$B$1:$Q$15000,10,FALSE)="            ","",IF(VLOOKUP($P21,DATA!$B$1:$Q$15000,10,FALSE)="","",VLOOKUP($P21,DATA!$B$1:$Q$15000,10,FALSE)))</f>
      </c>
      <c r="I21" s="44">
        <f>+IF(VLOOKUP($P21,DATA!$B$1:$Q$15000,11,FALSE)="            ","",IF(VLOOKUP($P21,DATA!$B$1:$Q$15000,11,FALSE)="","",VLOOKUP($P21,DATA!$B$1:$Q$15000,11,FALSE)))</f>
      </c>
      <c r="J21" s="44">
        <f>+IF(VLOOKUP($P21,DATA!$B$1:$Q$15000,12,FALSE)="            ","",IF(VLOOKUP($P21,DATA!$B$1:$Q$15000,12,FALSE)="","",VLOOKUP($P21,DATA!$B$1:$Q$15000,12,FALSE)))</f>
      </c>
      <c r="K21" s="44">
        <f>+IF(VLOOKUP($P21,DATA!$B$1:$Q$15000,13,FALSE)="            ","",IF(VLOOKUP($P21,DATA!$B$1:$Q$15000,13,FALSE)="","",VLOOKUP($P21,DATA!$B$1:$Q$15000,13,FALSE)))</f>
      </c>
      <c r="L21" s="44">
        <f>+IF(VLOOKUP($P21,DATA!$B$1:$Q$15000,14,FALSE)="            ","",IF(VLOOKUP($P21,DATA!$B$1:$Q$15000,14,FALSE)="","",VLOOKUP($P21,DATA!$B$1:$Q$15000,14,FALSE)))</f>
      </c>
      <c r="M21" s="44"/>
      <c r="O21" s="1">
        <v>12</v>
      </c>
      <c r="P21" s="1" t="str">
        <f aca="true" t="shared" si="2" ref="P21:P26">+($L$5)&amp;O21</f>
        <v>6824F12</v>
      </c>
      <c r="Q21" s="112"/>
    </row>
    <row r="22" spans="1:17" ht="12.75">
      <c r="A22" s="76">
        <f>+A11</f>
        <v>2005</v>
      </c>
      <c r="B22" s="93">
        <f>+IF(VLOOKUP($P22,DATA!$B$1:$Q$15000,4,FALSE)="            ","",IF(VLOOKUP($P22,DATA!$B$1:$Q$15000,4,FALSE)="","",VLOOKUP($P22,DATA!$B$1:$Q$15000,4,FALSE)))</f>
      </c>
      <c r="C22" s="62">
        <f>+IF(VLOOKUP($P22,DATA!$B$1:$Q$15000,5,FALSE)="            ","",IF(VLOOKUP($P22,DATA!$B$1:$Q$15000,5,FALSE)="","",VLOOKUP($P22,DATA!$B$1:$Q$15000,5,FALSE)))</f>
      </c>
      <c r="D22" s="62">
        <f>+IF(VLOOKUP($P22,DATA!$B$1:$Q$15000,6,FALSE)="            ","",IF(VLOOKUP($P22,DATA!$B$1:$Q$15000,6,FALSE)="","",VLOOKUP($P22,DATA!$B$1:$Q$15000,6,FALSE)))</f>
      </c>
      <c r="E22" s="62">
        <f>+IF(VLOOKUP($P22,DATA!$B$1:$Q$15000,7,FALSE)="            ","",IF(VLOOKUP($P22,DATA!$B$1:$Q$15000,7,FALSE)="","",VLOOKUP($P22,DATA!$B$1:$Q$15000,7,FALSE)))</f>
      </c>
      <c r="F22" s="94">
        <f>+IF(VLOOKUP($P22,DATA!$B$1:$Q$15000,8,FALSE)="            ","",IF(VLOOKUP($P22,DATA!$B$1:$Q$15000,8,FALSE)="","",VLOOKUP($P22,DATA!$B$1:$Q$15000,8,FALSE)))</f>
      </c>
      <c r="G22" s="62">
        <f>+IF(VLOOKUP($P22,DATA!$B$1:$Q$15000,9,FALSE)="            ","",IF(VLOOKUP($P22,DATA!$B$1:$Q$15000,9,FALSE)="","",VLOOKUP($P22,DATA!$B$1:$Q$15000,9,FALSE)))</f>
      </c>
      <c r="H22" s="44">
        <f>+IF(VLOOKUP($P22,DATA!$B$1:$Q$15000,10,FALSE)="            ","",IF(VLOOKUP($P22,DATA!$B$1:$Q$15000,10,FALSE)="","",VLOOKUP($P22,DATA!$B$1:$Q$15000,10,FALSE)))</f>
      </c>
      <c r="I22" s="44">
        <f>+IF(VLOOKUP($P22,DATA!$B$1:$Q$15000,11,FALSE)="            ","",IF(VLOOKUP($P22,DATA!$B$1:$Q$15000,11,FALSE)="","",VLOOKUP($P22,DATA!$B$1:$Q$15000,11,FALSE)))</f>
      </c>
      <c r="J22" s="44">
        <f>+IF(VLOOKUP($P22,DATA!$B$1:$Q$15000,12,FALSE)="            ","",IF(VLOOKUP($P22,DATA!$B$1:$Q$15000,12,FALSE)="","",VLOOKUP($P22,DATA!$B$1:$Q$15000,12,FALSE)))</f>
      </c>
      <c r="K22" s="44">
        <f>+IF(VLOOKUP($P22,DATA!$B$1:$Q$15000,13,FALSE)="            ","",IF(VLOOKUP($P22,DATA!$B$1:$Q$15000,13,FALSE)="","",VLOOKUP($P22,DATA!$B$1:$Q$15000,13,FALSE)))</f>
      </c>
      <c r="L22" s="44">
        <f>+IF(VLOOKUP($P22,DATA!$B$1:$Q$15000,14,FALSE)="            ","",IF(VLOOKUP($P22,DATA!$B$1:$Q$15000,14,FALSE)="","",VLOOKUP($P22,DATA!$B$1:$Q$15000,14,FALSE)))</f>
      </c>
      <c r="M22" s="44"/>
      <c r="O22" s="1">
        <v>13</v>
      </c>
      <c r="P22" s="1" t="str">
        <f t="shared" si="2"/>
        <v>6824F13</v>
      </c>
      <c r="Q22" s="112"/>
    </row>
    <row r="23" spans="1:17" ht="12.75">
      <c r="A23" s="76">
        <f>+A12</f>
        <v>2006</v>
      </c>
      <c r="B23" s="93">
        <f>+IF(VLOOKUP($P23,DATA!$B$1:$Q$15000,4,FALSE)="            ","",IF(VLOOKUP($P23,DATA!$B$1:$Q$15000,4,FALSE)="","",VLOOKUP($P23,DATA!$B$1:$Q$15000,4,FALSE)))</f>
      </c>
      <c r="C23" s="62">
        <f>+IF(VLOOKUP($P23,DATA!$B$1:$Q$15000,5,FALSE)="            ","",IF(VLOOKUP($P23,DATA!$B$1:$Q$15000,5,FALSE)="","",VLOOKUP($P23,DATA!$B$1:$Q$15000,5,FALSE)))</f>
      </c>
      <c r="D23" s="62">
        <f>+IF(VLOOKUP($P23,DATA!$B$1:$Q$15000,6,FALSE)="            ","",IF(VLOOKUP($P23,DATA!$B$1:$Q$15000,6,FALSE)="","",VLOOKUP($P23,DATA!$B$1:$Q$15000,6,FALSE)))</f>
      </c>
      <c r="E23" s="62">
        <f>+IF(VLOOKUP($P23,DATA!$B$1:$Q$15000,7,FALSE)="            ","",IF(VLOOKUP($P23,DATA!$B$1:$Q$15000,7,FALSE)="","",VLOOKUP($P23,DATA!$B$1:$Q$15000,7,FALSE)))</f>
      </c>
      <c r="F23" s="94">
        <f>+IF(VLOOKUP($P23,DATA!$B$1:$Q$15000,8,FALSE)="            ","",IF(VLOOKUP($P23,DATA!$B$1:$Q$15000,8,FALSE)="","",VLOOKUP($P23,DATA!$B$1:$Q$15000,8,FALSE)))</f>
      </c>
      <c r="G23" s="62">
        <f>+IF(VLOOKUP($P23,DATA!$B$1:$Q$15000,9,FALSE)="            ","",IF(VLOOKUP($P23,DATA!$B$1:$Q$15000,9,FALSE)="","",VLOOKUP($P23,DATA!$B$1:$Q$15000,9,FALSE)))</f>
      </c>
      <c r="H23" s="44">
        <f>+IF(VLOOKUP($P23,DATA!$B$1:$Q$15000,10,FALSE)="            ","",IF(VLOOKUP($P23,DATA!$B$1:$Q$15000,10,FALSE)="","",VLOOKUP($P23,DATA!$B$1:$Q$15000,10,FALSE)))</f>
      </c>
      <c r="I23" s="44">
        <f>+IF(VLOOKUP($P23,DATA!$B$1:$Q$15000,11,FALSE)="            ","",IF(VLOOKUP($P23,DATA!$B$1:$Q$15000,11,FALSE)="","",VLOOKUP($P23,DATA!$B$1:$Q$15000,11,FALSE)))</f>
      </c>
      <c r="J23" s="44">
        <f>+IF(VLOOKUP($P23,DATA!$B$1:$Q$15000,12,FALSE)="            ","",IF(VLOOKUP($P23,DATA!$B$1:$Q$15000,12,FALSE)="","",VLOOKUP($P23,DATA!$B$1:$Q$15000,12,FALSE)))</f>
      </c>
      <c r="K23" s="44">
        <f>+IF(VLOOKUP($P23,DATA!$B$1:$Q$15000,13,FALSE)="            ","",IF(VLOOKUP($P23,DATA!$B$1:$Q$15000,13,FALSE)="","",VLOOKUP($P23,DATA!$B$1:$Q$15000,13,FALSE)))</f>
      </c>
      <c r="L23" s="44">
        <f>+IF(VLOOKUP($P23,DATA!$B$1:$Q$15000,14,FALSE)="            ","",IF(VLOOKUP($P23,DATA!$B$1:$Q$15000,14,FALSE)="","",VLOOKUP($P23,DATA!$B$1:$Q$15000,14,FALSE)))</f>
        <v>920</v>
      </c>
      <c r="M23" s="44"/>
      <c r="O23" s="1">
        <v>14</v>
      </c>
      <c r="P23" s="1" t="str">
        <f t="shared" si="2"/>
        <v>6824F14</v>
      </c>
      <c r="Q23" s="112"/>
    </row>
    <row r="24" spans="1:17" ht="12.75">
      <c r="A24" s="87">
        <f>+A13</f>
        <v>2007</v>
      </c>
      <c r="B24" s="95">
        <f>+IF(VLOOKUP($P24,DATA!$B$1:$Q$15000,4,FALSE)="            ","",IF(VLOOKUP($P24,DATA!$B$1:$Q$15000,4,FALSE)="","",VLOOKUP($P24,DATA!$B$1:$Q$15000,4,FALSE)))</f>
      </c>
      <c r="C24" s="63">
        <f>+IF(VLOOKUP($P24,DATA!$B$1:$Q$15000,5,FALSE)="            ","",IF(VLOOKUP($P24,DATA!$B$1:$Q$15000,5,FALSE)="","",VLOOKUP($P24,DATA!$B$1:$Q$15000,5,FALSE)))</f>
      </c>
      <c r="D24" s="63">
        <f>+IF(VLOOKUP($P24,DATA!$B$1:$Q$15000,6,FALSE)="            ","",IF(VLOOKUP($P24,DATA!$B$1:$Q$15000,6,FALSE)="","",VLOOKUP($P24,DATA!$B$1:$Q$15000,6,FALSE)))</f>
      </c>
      <c r="E24" s="63">
        <f>+IF(VLOOKUP($P24,DATA!$B$1:$Q$15000,7,FALSE)="            ","",IF(VLOOKUP($P24,DATA!$B$1:$Q$15000,7,FALSE)="","",VLOOKUP($P24,DATA!$B$1:$Q$15000,7,FALSE)))</f>
      </c>
      <c r="F24" s="96">
        <f>+IF(VLOOKUP($P24,DATA!$B$1:$Q$15000,8,FALSE)="            ","",IF(VLOOKUP($P24,DATA!$B$1:$Q$15000,8,FALSE)="","",VLOOKUP($P24,DATA!$B$1:$Q$15000,8,FALSE)))</f>
      </c>
      <c r="G24" s="63">
        <f>+IF(VLOOKUP($P24,DATA!$B$1:$Q$15000,9,FALSE)="            ","",IF(VLOOKUP($P24,DATA!$B$1:$Q$15000,9,FALSE)="","",VLOOKUP($P24,DATA!$B$1:$Q$15000,9,FALSE)))</f>
      </c>
      <c r="H24" s="54">
        <f>+IF(VLOOKUP($P24,DATA!$B$1:$Q$15000,10,FALSE)="            ","",IF(VLOOKUP($P24,DATA!$B$1:$Q$15000,10,FALSE)="","",VLOOKUP($P24,DATA!$B$1:$Q$15000,10,FALSE)))</f>
      </c>
      <c r="I24" s="54">
        <f>+IF(VLOOKUP($P24,DATA!$B$1:$Q$15000,11,FALSE)="            ","",IF(VLOOKUP($P24,DATA!$B$1:$Q$15000,11,FALSE)="","",VLOOKUP($P24,DATA!$B$1:$Q$15000,11,FALSE)))</f>
      </c>
      <c r="J24" s="54">
        <f>+IF(VLOOKUP($P24,DATA!$B$1:$Q$15000,12,FALSE)="            ","",IF(VLOOKUP($P24,DATA!$B$1:$Q$15000,12,FALSE)="","",VLOOKUP($P24,DATA!$B$1:$Q$15000,12,FALSE)))</f>
      </c>
      <c r="K24" s="54">
        <f>+IF(VLOOKUP($P24,DATA!$B$1:$Q$15000,13,FALSE)="            ","",IF(VLOOKUP($P24,DATA!$B$1:$Q$15000,13,FALSE)="","",VLOOKUP($P24,DATA!$B$1:$Q$15000,13,FALSE)))</f>
      </c>
      <c r="L24" s="54">
        <f>+IF(VLOOKUP($P24,DATA!$B$1:$Q$15000,14,FALSE)="            ","",IF(VLOOKUP($P24,DATA!$B$1:$Q$15000,14,FALSE)="","",VLOOKUP($P24,DATA!$B$1:$Q$15000,14,FALSE)))</f>
      </c>
      <c r="M24" s="44"/>
      <c r="O24" s="1">
        <v>15</v>
      </c>
      <c r="P24" s="1" t="str">
        <f t="shared" si="2"/>
        <v>6824F15</v>
      </c>
      <c r="Q24" s="112"/>
    </row>
    <row r="25" spans="1:17" ht="12.75">
      <c r="A25" s="98" t="s">
        <v>4</v>
      </c>
      <c r="B25" s="93">
        <f>+IF(VLOOKUP($P25,DATA!$B$1:$Q$15000,4,FALSE)="            ","",IF(VLOOKUP($P25,DATA!$B$1:$Q$15000,4,FALSE)="","",VLOOKUP($P25,DATA!$B$1:$Q$15000,4,FALSE)))</f>
      </c>
      <c r="C25" s="62">
        <f>+IF(VLOOKUP($P25,DATA!$B$1:$Q$15000,5,FALSE)="            ","",IF(VLOOKUP($P25,DATA!$B$1:$Q$15000,5,FALSE)="","",VLOOKUP($P25,DATA!$B$1:$Q$15000,5,FALSE)))</f>
      </c>
      <c r="D25" s="62">
        <f>+IF(VLOOKUP($P25,DATA!$B$1:$Q$15000,6,FALSE)="            ","",IF(VLOOKUP($P25,DATA!$B$1:$Q$15000,6,FALSE)="","",VLOOKUP($P25,DATA!$B$1:$Q$15000,6,FALSE)))</f>
      </c>
      <c r="E25" s="62">
        <f>+IF(VLOOKUP($P25,DATA!$B$1:$Q$15000,7,FALSE)="            ","",IF(VLOOKUP($P25,DATA!$B$1:$Q$15000,7,FALSE)="","",VLOOKUP($P25,DATA!$B$1:$Q$15000,7,FALSE)))</f>
      </c>
      <c r="F25" s="94">
        <f>+IF(VLOOKUP($P25,DATA!$B$1:$Q$15000,8,FALSE)="            ","",IF(VLOOKUP($P25,DATA!$B$1:$Q$15000,8,FALSE)="","",VLOOKUP($P25,DATA!$B$1:$Q$15000,8,FALSE)))</f>
      </c>
      <c r="G25" s="62">
        <f>+IF(VLOOKUP($P25,DATA!$B$1:$Q$15000,9,FALSE)="            ","",IF(VLOOKUP($P25,DATA!$B$1:$Q$15000,9,FALSE)="","",VLOOKUP($P25,DATA!$B$1:$Q$15000,9,FALSE)))</f>
      </c>
      <c r="H25" s="44">
        <f>+IF(VLOOKUP($P25,DATA!$B$1:$Q$15000,10,FALSE)="            ","",IF(VLOOKUP($P25,DATA!$B$1:$Q$15000,10,FALSE)="","",VLOOKUP($P25,DATA!$B$1:$Q$15000,10,FALSE)))</f>
      </c>
      <c r="I25" s="44">
        <f>+IF(VLOOKUP($P25,DATA!$B$1:$Q$15000,11,FALSE)="            ","",IF(VLOOKUP($P25,DATA!$B$1:$Q$15000,11,FALSE)="","",VLOOKUP($P25,DATA!$B$1:$Q$15000,11,FALSE)))</f>
      </c>
      <c r="J25" s="44">
        <f>+IF(VLOOKUP($P25,DATA!$B$1:$Q$15000,12,FALSE)="            ","",IF(VLOOKUP($P25,DATA!$B$1:$Q$15000,12,FALSE)="","",VLOOKUP($P25,DATA!$B$1:$Q$15000,12,FALSE)))</f>
      </c>
      <c r="K25" s="44">
        <f>+IF(VLOOKUP($P25,DATA!$B$1:$Q$15000,13,FALSE)="            ","",IF(VLOOKUP($P25,DATA!$B$1:$Q$15000,13,FALSE)="","",VLOOKUP($P25,DATA!$B$1:$Q$15000,13,FALSE)))</f>
      </c>
      <c r="L25" s="44">
        <f>+IF(VLOOKUP($P25,DATA!$B$1:$Q$15000,14,FALSE)="            ","",IF(VLOOKUP($P25,DATA!$B$1:$Q$15000,14,FALSE)="","",VLOOKUP($P25,DATA!$B$1:$Q$15000,14,FALSE)))</f>
        <v>920</v>
      </c>
      <c r="M25" s="44"/>
      <c r="O25" s="1">
        <v>16</v>
      </c>
      <c r="P25" s="1" t="str">
        <f t="shared" si="2"/>
        <v>6824F16</v>
      </c>
      <c r="Q25" s="112"/>
    </row>
    <row r="26" spans="1:17" ht="12.75">
      <c r="A26" s="88" t="s">
        <v>5</v>
      </c>
      <c r="B26" s="93">
        <f>+IF(VLOOKUP($P26,DATA!$B$1:$Q$15000,4,FALSE)="            ","",IF(VLOOKUP($P26,DATA!$B$1:$Q$15000,4,FALSE)="","",VLOOKUP($P26,DATA!$B$1:$Q$15000,4,FALSE)))</f>
      </c>
      <c r="C26" s="62">
        <f>+IF(VLOOKUP($P26,DATA!$B$1:$Q$15000,5,FALSE)="            ","",IF(VLOOKUP($P26,DATA!$B$1:$Q$15000,5,FALSE)="","",VLOOKUP($P26,DATA!$B$1:$Q$15000,5,FALSE)))</f>
      </c>
      <c r="D26" s="62">
        <f>+IF(VLOOKUP($P26,DATA!$B$1:$Q$15000,6,FALSE)="            ","",IF(VLOOKUP($P26,DATA!$B$1:$Q$15000,6,FALSE)="","",VLOOKUP($P26,DATA!$B$1:$Q$15000,6,FALSE)))</f>
      </c>
      <c r="E26" s="62">
        <f>+IF(VLOOKUP($P26,DATA!$B$1:$Q$15000,7,FALSE)="            ","",IF(VLOOKUP($P26,DATA!$B$1:$Q$15000,7,FALSE)="","",VLOOKUP($P26,DATA!$B$1:$Q$15000,7,FALSE)))</f>
      </c>
      <c r="F26" s="94">
        <f>+IF(VLOOKUP($P26,DATA!$B$1:$Q$15000,8,FALSE)="            ","",IF(VLOOKUP($P26,DATA!$B$1:$Q$15000,8,FALSE)="","",VLOOKUP($P26,DATA!$B$1:$Q$15000,8,FALSE)))</f>
      </c>
      <c r="G26" s="62">
        <f>+IF(VLOOKUP($P26,DATA!$B$1:$Q$15000,9,FALSE)="            ","",IF(VLOOKUP($P26,DATA!$B$1:$Q$15000,9,FALSE)="","",VLOOKUP($P26,DATA!$B$1:$Q$15000,9,FALSE)))</f>
      </c>
      <c r="H26" s="44">
        <f>+IF(VLOOKUP($P26,DATA!$B$1:$Q$15000,10,FALSE)="            ","",IF(VLOOKUP($P26,DATA!$B$1:$Q$15000,10,FALSE)="","",VLOOKUP($P26,DATA!$B$1:$Q$15000,10,FALSE)))</f>
      </c>
      <c r="I26" s="44">
        <f>+IF(VLOOKUP($P26,DATA!$B$1:$Q$15000,11,FALSE)="            ","",IF(VLOOKUP($P26,DATA!$B$1:$Q$15000,11,FALSE)="","",VLOOKUP($P26,DATA!$B$1:$Q$15000,11,FALSE)))</f>
      </c>
      <c r="J26" s="44">
        <f>+IF(VLOOKUP($P26,DATA!$B$1:$Q$15000,12,FALSE)="            ","",IF(VLOOKUP($P26,DATA!$B$1:$Q$15000,12,FALSE)="","",VLOOKUP($P26,DATA!$B$1:$Q$15000,12,FALSE)))</f>
      </c>
      <c r="K26" s="44">
        <f>+IF(VLOOKUP($P26,DATA!$B$1:$Q$15000,13,FALSE)="            ","",IF(VLOOKUP($P26,DATA!$B$1:$Q$15000,13,FALSE)="","",VLOOKUP($P26,DATA!$B$1:$Q$15000,13,FALSE)))</f>
      </c>
      <c r="L26" s="44">
        <f>+IF(VLOOKUP($P26,DATA!$B$1:$Q$15000,14,FALSE)="            ","",IF(VLOOKUP($P26,DATA!$B$1:$Q$15000,14,FALSE)="","",VLOOKUP($P26,DATA!$B$1:$Q$15000,14,FALSE)))</f>
      </c>
      <c r="M26" s="44"/>
      <c r="O26" s="1">
        <v>17</v>
      </c>
      <c r="P26" s="1" t="str">
        <f t="shared" si="2"/>
        <v>6824F17</v>
      </c>
      <c r="Q26" s="112"/>
    </row>
    <row r="27" spans="13:17" ht="12.75">
      <c r="M27" s="60"/>
      <c r="Q27" s="112"/>
    </row>
    <row r="28" spans="1:17" ht="12.75">
      <c r="A28" s="80"/>
      <c r="B28" s="57"/>
      <c r="C28" s="57"/>
      <c r="D28" s="57"/>
      <c r="E28" s="57"/>
      <c r="F28" s="59" t="s">
        <v>25</v>
      </c>
      <c r="G28" s="57"/>
      <c r="H28" s="57"/>
      <c r="I28" s="57"/>
      <c r="J28" s="57"/>
      <c r="K28" s="57"/>
      <c r="L28" s="57"/>
      <c r="M28" s="60"/>
      <c r="Q28" s="112"/>
    </row>
    <row r="29" spans="1:17" ht="12.75">
      <c r="A29" s="81" t="s">
        <v>10</v>
      </c>
      <c r="B29" s="48"/>
      <c r="C29" s="48"/>
      <c r="D29" s="51" t="s">
        <v>22</v>
      </c>
      <c r="E29" s="48"/>
      <c r="F29" s="48"/>
      <c r="G29" s="47"/>
      <c r="H29" s="48"/>
      <c r="I29" s="51" t="s">
        <v>23</v>
      </c>
      <c r="J29" s="48"/>
      <c r="K29" s="48"/>
      <c r="L29" s="48"/>
      <c r="Q29" s="112"/>
    </row>
    <row r="30" spans="1:17" ht="12.75">
      <c r="A30" s="82" t="s">
        <v>13</v>
      </c>
      <c r="B30" s="90" t="s">
        <v>15</v>
      </c>
      <c r="C30" s="90" t="s">
        <v>16</v>
      </c>
      <c r="D30" s="90" t="s">
        <v>17</v>
      </c>
      <c r="E30" s="90" t="s">
        <v>18</v>
      </c>
      <c r="F30" s="90" t="s">
        <v>19</v>
      </c>
      <c r="G30" s="89" t="s">
        <v>15</v>
      </c>
      <c r="H30" s="90" t="s">
        <v>16</v>
      </c>
      <c r="I30" s="90" t="s">
        <v>17</v>
      </c>
      <c r="J30" s="90" t="s">
        <v>18</v>
      </c>
      <c r="K30" s="90" t="s">
        <v>19</v>
      </c>
      <c r="L30" s="90" t="s">
        <v>24</v>
      </c>
      <c r="Q30" s="112"/>
    </row>
    <row r="31" spans="1:17" ht="12.75">
      <c r="A31" s="86">
        <f>+A20</f>
        <v>2003</v>
      </c>
      <c r="B31" s="91">
        <f>+IF(VLOOKUP($P31,DATA!$B$1:$Q$15000,4,FALSE)="            ","",IF(VLOOKUP($P31,DATA!$B$1:$Q$15000,4,FALSE)="","",VLOOKUP($P31,DATA!$B$1:$Q$15000,4,FALSE)))</f>
      </c>
      <c r="C31" s="61">
        <f>+IF(VLOOKUP($P31,DATA!$B$1:$Q$15000,5,FALSE)="            ","",IF(VLOOKUP($P31,DATA!$B$1:$Q$15000,5,FALSE)="","",VLOOKUP($P31,DATA!$B$1:$Q$15000,5,FALSE)))</f>
      </c>
      <c r="D31" s="61">
        <f>+IF(VLOOKUP($P31,DATA!$B$1:$Q$15000,6,FALSE)="            ","",IF(VLOOKUP($P31,DATA!$B$1:$Q$15000,6,FALSE)="","",VLOOKUP($P31,DATA!$B$1:$Q$15000,6,FALSE)))</f>
      </c>
      <c r="E31" s="61">
        <f>+IF(VLOOKUP($P31,DATA!$B$1:$Q$15000,7,FALSE)="            ","",IF(VLOOKUP($P31,DATA!$B$1:$Q$15000,7,FALSE)="","",VLOOKUP($P31,DATA!$B$1:$Q$15000,7,FALSE)))</f>
      </c>
      <c r="F31" s="92">
        <f>+IF(VLOOKUP($P31,DATA!$B$1:$Q$15000,8,FALSE)="            ","",IF(VLOOKUP($P31,DATA!$B$1:$Q$15000,8,FALSE)="","",VLOOKUP($P31,DATA!$B$1:$Q$15000,8,FALSE)))</f>
      </c>
      <c r="G31" s="61">
        <f>+IF(VLOOKUP($P31,DATA!$B$1:$Q$15000,9,FALSE)="            ","",IF(VLOOKUP($P31,DATA!$B$1:$Q$15000,9,FALSE)="","",VLOOKUP($P31,DATA!$B$1:$Q$15000,9,FALSE)))</f>
      </c>
      <c r="H31" s="52">
        <f>+IF(VLOOKUP($P31,DATA!$B$1:$Q$15000,10,FALSE)="            ","",IF(VLOOKUP($P31,DATA!$B$1:$Q$15000,10,FALSE)="","",VLOOKUP($P31,DATA!$B$1:$Q$15000,10,FALSE)))</f>
      </c>
      <c r="I31" s="52">
        <f>+IF(VLOOKUP($P31,DATA!$B$1:$Q$15000,11,FALSE)="            ","",IF(VLOOKUP($P31,DATA!$B$1:$Q$15000,11,FALSE)="","",VLOOKUP($P31,DATA!$B$1:$Q$15000,11,FALSE)))</f>
      </c>
      <c r="J31" s="52">
        <f>+IF(VLOOKUP($P31,DATA!$B$1:$Q$15000,12,FALSE)="            ","",IF(VLOOKUP($P31,DATA!$B$1:$Q$15000,12,FALSE)="","",VLOOKUP($P31,DATA!$B$1:$Q$15000,12,FALSE)))</f>
      </c>
      <c r="K31" s="52">
        <f>+IF(VLOOKUP($P31,DATA!$B$1:$Q$15000,13,FALSE)="            ","",IF(VLOOKUP($P31,DATA!$B$1:$Q$15000,13,FALSE)="","",VLOOKUP($P31,DATA!$B$1:$Q$15000,13,FALSE)))</f>
      </c>
      <c r="L31" s="52">
        <f>+IF(VLOOKUP($P31,DATA!$B$1:$Q$15000,14,FALSE)="            ","",IF(VLOOKUP($P31,DATA!$B$1:$Q$15000,14,FALSE)="","",VLOOKUP($P31,DATA!$B$1:$Q$15000,14,FALSE)))</f>
      </c>
      <c r="O31" s="1">
        <v>18</v>
      </c>
      <c r="P31" s="1" t="str">
        <f>+($L$5)&amp;O31</f>
        <v>6824F18</v>
      </c>
      <c r="Q31" s="112"/>
    </row>
    <row r="32" spans="1:17" ht="12.75">
      <c r="A32" s="76">
        <f>+A21</f>
        <v>2004</v>
      </c>
      <c r="B32" s="93">
        <f>+IF(VLOOKUP($P32,DATA!$B$1:$Q$15000,4,FALSE)="            ","",IF(VLOOKUP($P32,DATA!$B$1:$Q$15000,4,FALSE)="","",VLOOKUP($P32,DATA!$B$1:$Q$15000,4,FALSE)))</f>
      </c>
      <c r="C32" s="62">
        <f>+IF(VLOOKUP($P32,DATA!$B$1:$Q$15000,5,FALSE)="            ","",IF(VLOOKUP($P32,DATA!$B$1:$Q$15000,5,FALSE)="","",VLOOKUP($P32,DATA!$B$1:$Q$15000,5,FALSE)))</f>
      </c>
      <c r="D32" s="62">
        <f>+IF(VLOOKUP($P32,DATA!$B$1:$Q$15000,6,FALSE)="            ","",IF(VLOOKUP($P32,DATA!$B$1:$Q$15000,6,FALSE)="","",VLOOKUP($P32,DATA!$B$1:$Q$15000,6,FALSE)))</f>
      </c>
      <c r="E32" s="62">
        <f>+IF(VLOOKUP($P32,DATA!$B$1:$Q$15000,7,FALSE)="            ","",IF(VLOOKUP($P32,DATA!$B$1:$Q$15000,7,FALSE)="","",VLOOKUP($P32,DATA!$B$1:$Q$15000,7,FALSE)))</f>
      </c>
      <c r="F32" s="94">
        <f>+IF(VLOOKUP($P32,DATA!$B$1:$Q$15000,8,FALSE)="            ","",IF(VLOOKUP($P32,DATA!$B$1:$Q$15000,8,FALSE)="","",VLOOKUP($P32,DATA!$B$1:$Q$15000,8,FALSE)))</f>
      </c>
      <c r="G32" s="62">
        <f>+IF(VLOOKUP($P32,DATA!$B$1:$Q$15000,9,FALSE)="            ","",IF(VLOOKUP($P32,DATA!$B$1:$Q$15000,9,FALSE)="","",VLOOKUP($P32,DATA!$B$1:$Q$15000,9,FALSE)))</f>
      </c>
      <c r="H32" s="44">
        <f>+IF(VLOOKUP($P32,DATA!$B$1:$Q$15000,10,FALSE)="            ","",IF(VLOOKUP($P32,DATA!$B$1:$Q$15000,10,FALSE)="","",VLOOKUP($P32,DATA!$B$1:$Q$15000,10,FALSE)))</f>
      </c>
      <c r="I32" s="44">
        <f>+IF(VLOOKUP($P32,DATA!$B$1:$Q$15000,11,FALSE)="            ","",IF(VLOOKUP($P32,DATA!$B$1:$Q$15000,11,FALSE)="","",VLOOKUP($P32,DATA!$B$1:$Q$15000,11,FALSE)))</f>
      </c>
      <c r="J32" s="44">
        <f>+IF(VLOOKUP($P32,DATA!$B$1:$Q$15000,12,FALSE)="            ","",IF(VLOOKUP($P32,DATA!$B$1:$Q$15000,12,FALSE)="","",VLOOKUP($P32,DATA!$B$1:$Q$15000,12,FALSE)))</f>
      </c>
      <c r="K32" s="44">
        <f>+IF(VLOOKUP($P32,DATA!$B$1:$Q$15000,13,FALSE)="            ","",IF(VLOOKUP($P32,DATA!$B$1:$Q$15000,13,FALSE)="","",VLOOKUP($P32,DATA!$B$1:$Q$15000,13,FALSE)))</f>
      </c>
      <c r="L32" s="44">
        <f>+IF(VLOOKUP($P32,DATA!$B$1:$Q$15000,14,FALSE)="            ","",IF(VLOOKUP($P32,DATA!$B$1:$Q$15000,14,FALSE)="","",VLOOKUP($P32,DATA!$B$1:$Q$15000,14,FALSE)))</f>
      </c>
      <c r="O32" s="1">
        <v>19</v>
      </c>
      <c r="P32" s="1" t="str">
        <f aca="true" t="shared" si="3" ref="P32:P37">+($L$5)&amp;O32</f>
        <v>6824F19</v>
      </c>
      <c r="Q32" s="112"/>
    </row>
    <row r="33" spans="1:17" ht="12.75">
      <c r="A33" s="76">
        <f>+A22</f>
        <v>2005</v>
      </c>
      <c r="B33" s="93">
        <f>+IF(VLOOKUP($P33,DATA!$B$1:$Q$15000,4,FALSE)="            ","",IF(VLOOKUP($P33,DATA!$B$1:$Q$15000,4,FALSE)="","",VLOOKUP($P33,DATA!$B$1:$Q$15000,4,FALSE)))</f>
      </c>
      <c r="C33" s="62">
        <f>+IF(VLOOKUP($P33,DATA!$B$1:$Q$15000,5,FALSE)="            ","",IF(VLOOKUP($P33,DATA!$B$1:$Q$15000,5,FALSE)="","",VLOOKUP($P33,DATA!$B$1:$Q$15000,5,FALSE)))</f>
      </c>
      <c r="D33" s="62">
        <f>+IF(VLOOKUP($P33,DATA!$B$1:$Q$15000,6,FALSE)="            ","",IF(VLOOKUP($P33,DATA!$B$1:$Q$15000,6,FALSE)="","",VLOOKUP($P33,DATA!$B$1:$Q$15000,6,FALSE)))</f>
      </c>
      <c r="E33" s="62">
        <f>+IF(VLOOKUP($P33,DATA!$B$1:$Q$15000,7,FALSE)="            ","",IF(VLOOKUP($P33,DATA!$B$1:$Q$15000,7,FALSE)="","",VLOOKUP($P33,DATA!$B$1:$Q$15000,7,FALSE)))</f>
      </c>
      <c r="F33" s="94">
        <f>+IF(VLOOKUP($P33,DATA!$B$1:$Q$15000,8,FALSE)="            ","",IF(VLOOKUP($P33,DATA!$B$1:$Q$15000,8,FALSE)="","",VLOOKUP($P33,DATA!$B$1:$Q$15000,8,FALSE)))</f>
      </c>
      <c r="G33" s="62">
        <f>+IF(VLOOKUP($P33,DATA!$B$1:$Q$15000,9,FALSE)="            ","",IF(VLOOKUP($P33,DATA!$B$1:$Q$15000,9,FALSE)="","",VLOOKUP($P33,DATA!$B$1:$Q$15000,9,FALSE)))</f>
      </c>
      <c r="H33" s="44">
        <f>+IF(VLOOKUP($P33,DATA!$B$1:$Q$15000,10,FALSE)="            ","",IF(VLOOKUP($P33,DATA!$B$1:$Q$15000,10,FALSE)="","",VLOOKUP($P33,DATA!$B$1:$Q$15000,10,FALSE)))</f>
      </c>
      <c r="I33" s="44">
        <f>+IF(VLOOKUP($P33,DATA!$B$1:$Q$15000,11,FALSE)="            ","",IF(VLOOKUP($P33,DATA!$B$1:$Q$15000,11,FALSE)="","",VLOOKUP($P33,DATA!$B$1:$Q$15000,11,FALSE)))</f>
      </c>
      <c r="J33" s="44">
        <f>+IF(VLOOKUP($P33,DATA!$B$1:$Q$15000,12,FALSE)="            ","",IF(VLOOKUP($P33,DATA!$B$1:$Q$15000,12,FALSE)="","",VLOOKUP($P33,DATA!$B$1:$Q$15000,12,FALSE)))</f>
      </c>
      <c r="K33" s="44">
        <f>+IF(VLOOKUP($P33,DATA!$B$1:$Q$15000,13,FALSE)="            ","",IF(VLOOKUP($P33,DATA!$B$1:$Q$15000,13,FALSE)="","",VLOOKUP($P33,DATA!$B$1:$Q$15000,13,FALSE)))</f>
      </c>
      <c r="L33" s="44">
        <f>+IF(VLOOKUP($P33,DATA!$B$1:$Q$15000,14,FALSE)="            ","",IF(VLOOKUP($P33,DATA!$B$1:$Q$15000,14,FALSE)="","",VLOOKUP($P33,DATA!$B$1:$Q$15000,14,FALSE)))</f>
      </c>
      <c r="O33" s="1">
        <v>20</v>
      </c>
      <c r="P33" s="1" t="str">
        <f t="shared" si="3"/>
        <v>6824F20</v>
      </c>
      <c r="Q33" s="112"/>
    </row>
    <row r="34" spans="1:17" ht="12.75">
      <c r="A34" s="76">
        <f>+A23</f>
        <v>2006</v>
      </c>
      <c r="B34" s="93">
        <f>+IF(VLOOKUP($P34,DATA!$B$1:$Q$15000,4,FALSE)="            ","",IF(VLOOKUP($P34,DATA!$B$1:$Q$15000,4,FALSE)="","",VLOOKUP($P34,DATA!$B$1:$Q$15000,4,FALSE)))</f>
      </c>
      <c r="C34" s="62">
        <f>+IF(VLOOKUP($P34,DATA!$B$1:$Q$15000,5,FALSE)="            ","",IF(VLOOKUP($P34,DATA!$B$1:$Q$15000,5,FALSE)="","",VLOOKUP($P34,DATA!$B$1:$Q$15000,5,FALSE)))</f>
      </c>
      <c r="D34" s="62">
        <f>+IF(VLOOKUP($P34,DATA!$B$1:$Q$15000,6,FALSE)="            ","",IF(VLOOKUP($P34,DATA!$B$1:$Q$15000,6,FALSE)="","",VLOOKUP($P34,DATA!$B$1:$Q$15000,6,FALSE)))</f>
      </c>
      <c r="E34" s="62">
        <f>+IF(VLOOKUP($P34,DATA!$B$1:$Q$15000,7,FALSE)="            ","",IF(VLOOKUP($P34,DATA!$B$1:$Q$15000,7,FALSE)="","",VLOOKUP($P34,DATA!$B$1:$Q$15000,7,FALSE)))</f>
      </c>
      <c r="F34" s="94">
        <f>+IF(VLOOKUP($P34,DATA!$B$1:$Q$15000,8,FALSE)="            ","",IF(VLOOKUP($P34,DATA!$B$1:$Q$15000,8,FALSE)="","",VLOOKUP($P34,DATA!$B$1:$Q$15000,8,FALSE)))</f>
      </c>
      <c r="G34" s="62">
        <f>+IF(VLOOKUP($P34,DATA!$B$1:$Q$15000,9,FALSE)="            ","",IF(VLOOKUP($P34,DATA!$B$1:$Q$15000,9,FALSE)="","",VLOOKUP($P34,DATA!$B$1:$Q$15000,9,FALSE)))</f>
      </c>
      <c r="H34" s="44">
        <f>+IF(VLOOKUP($P34,DATA!$B$1:$Q$15000,10,FALSE)="            ","",IF(VLOOKUP($P34,DATA!$B$1:$Q$15000,10,FALSE)="","",VLOOKUP($P34,DATA!$B$1:$Q$15000,10,FALSE)))</f>
      </c>
      <c r="I34" s="44">
        <f>+IF(VLOOKUP($P34,DATA!$B$1:$Q$15000,11,FALSE)="            ","",IF(VLOOKUP($P34,DATA!$B$1:$Q$15000,11,FALSE)="","",VLOOKUP($P34,DATA!$B$1:$Q$15000,11,FALSE)))</f>
      </c>
      <c r="J34" s="44">
        <f>+IF(VLOOKUP($P34,DATA!$B$1:$Q$15000,12,FALSE)="            ","",IF(VLOOKUP($P34,DATA!$B$1:$Q$15000,12,FALSE)="","",VLOOKUP($P34,DATA!$B$1:$Q$15000,12,FALSE)))</f>
      </c>
      <c r="K34" s="44">
        <f>+IF(VLOOKUP($P34,DATA!$B$1:$Q$15000,13,FALSE)="            ","",IF(VLOOKUP($P34,DATA!$B$1:$Q$15000,13,FALSE)="","",VLOOKUP($P34,DATA!$B$1:$Q$15000,13,FALSE)))</f>
      </c>
      <c r="L34" s="44">
        <f>+IF(VLOOKUP($P34,DATA!$B$1:$Q$15000,14,FALSE)="            ","",IF(VLOOKUP($P34,DATA!$B$1:$Q$15000,14,FALSE)="","",VLOOKUP($P34,DATA!$B$1:$Q$15000,14,FALSE)))</f>
        <v>844</v>
      </c>
      <c r="O34" s="1">
        <v>21</v>
      </c>
      <c r="P34" s="1" t="str">
        <f t="shared" si="3"/>
        <v>6824F21</v>
      </c>
      <c r="Q34" s="112"/>
    </row>
    <row r="35" spans="1:17" ht="12.75">
      <c r="A35" s="87">
        <f>+A24</f>
        <v>2007</v>
      </c>
      <c r="B35" s="95">
        <f>+IF(VLOOKUP($P35,DATA!$B$1:$Q$15000,4,FALSE)="            ","",IF(VLOOKUP($P35,DATA!$B$1:$Q$15000,4,FALSE)="","",VLOOKUP($P35,DATA!$B$1:$Q$15000,4,FALSE)))</f>
      </c>
      <c r="C35" s="63">
        <f>+IF(VLOOKUP($P35,DATA!$B$1:$Q$15000,5,FALSE)="            ","",IF(VLOOKUP($P35,DATA!$B$1:$Q$15000,5,FALSE)="","",VLOOKUP($P35,DATA!$B$1:$Q$15000,5,FALSE)))</f>
      </c>
      <c r="D35" s="63">
        <f>+IF(VLOOKUP($P35,DATA!$B$1:$Q$15000,6,FALSE)="            ","",IF(VLOOKUP($P35,DATA!$B$1:$Q$15000,6,FALSE)="","",VLOOKUP($P35,DATA!$B$1:$Q$15000,6,FALSE)))</f>
      </c>
      <c r="E35" s="63">
        <f>+IF(VLOOKUP($P35,DATA!$B$1:$Q$15000,7,FALSE)="            ","",IF(VLOOKUP($P35,DATA!$B$1:$Q$15000,7,FALSE)="","",VLOOKUP($P35,DATA!$B$1:$Q$15000,7,FALSE)))</f>
      </c>
      <c r="F35" s="96">
        <f>+IF(VLOOKUP($P35,DATA!$B$1:$Q$15000,8,FALSE)="            ","",IF(VLOOKUP($P35,DATA!$B$1:$Q$15000,8,FALSE)="","",VLOOKUP($P35,DATA!$B$1:$Q$15000,8,FALSE)))</f>
      </c>
      <c r="G35" s="63">
        <f>+IF(VLOOKUP($P35,DATA!$B$1:$Q$15000,9,FALSE)="            ","",IF(VLOOKUP($P35,DATA!$B$1:$Q$15000,9,FALSE)="","",VLOOKUP($P35,DATA!$B$1:$Q$15000,9,FALSE)))</f>
      </c>
      <c r="H35" s="54">
        <f>+IF(VLOOKUP($P35,DATA!$B$1:$Q$15000,10,FALSE)="            ","",IF(VLOOKUP($P35,DATA!$B$1:$Q$15000,10,FALSE)="","",VLOOKUP($P35,DATA!$B$1:$Q$15000,10,FALSE)))</f>
      </c>
      <c r="I35" s="54">
        <f>+IF(VLOOKUP($P35,DATA!$B$1:$Q$15000,11,FALSE)="            ","",IF(VLOOKUP($P35,DATA!$B$1:$Q$15000,11,FALSE)="","",VLOOKUP($P35,DATA!$B$1:$Q$15000,11,FALSE)))</f>
      </c>
      <c r="J35" s="54">
        <f>+IF(VLOOKUP($P35,DATA!$B$1:$Q$15000,12,FALSE)="            ","",IF(VLOOKUP($P35,DATA!$B$1:$Q$15000,12,FALSE)="","",VLOOKUP($P35,DATA!$B$1:$Q$15000,12,FALSE)))</f>
      </c>
      <c r="K35" s="54">
        <f>+IF(VLOOKUP($P35,DATA!$B$1:$Q$15000,13,FALSE)="            ","",IF(VLOOKUP($P35,DATA!$B$1:$Q$15000,13,FALSE)="","",VLOOKUP($P35,DATA!$B$1:$Q$15000,13,FALSE)))</f>
      </c>
      <c r="L35" s="54">
        <f>+IF(VLOOKUP($P35,DATA!$B$1:$Q$15000,14,FALSE)="            ","",IF(VLOOKUP($P35,DATA!$B$1:$Q$15000,14,FALSE)="","",VLOOKUP($P35,DATA!$B$1:$Q$15000,14,FALSE)))</f>
      </c>
      <c r="O35" s="1">
        <v>22</v>
      </c>
      <c r="P35" s="1" t="str">
        <f t="shared" si="3"/>
        <v>6824F22</v>
      </c>
      <c r="Q35" s="112"/>
    </row>
    <row r="36" spans="1:17" ht="12.75">
      <c r="A36" s="88" t="s">
        <v>4</v>
      </c>
      <c r="B36" s="93">
        <f>+IF(VLOOKUP($P36,DATA!$B$1:$Q$15000,4,FALSE)="            ","",IF(VLOOKUP($P36,DATA!$B$1:$Q$15000,4,FALSE)="","",VLOOKUP($P36,DATA!$B$1:$Q$15000,4,FALSE)))</f>
      </c>
      <c r="C36" s="62">
        <f>+IF(VLOOKUP($P36,DATA!$B$1:$Q$15000,5,FALSE)="            ","",IF(VLOOKUP($P36,DATA!$B$1:$Q$15000,5,FALSE)="","",VLOOKUP($P36,DATA!$B$1:$Q$15000,5,FALSE)))</f>
      </c>
      <c r="D36" s="62">
        <f>+IF(VLOOKUP($P36,DATA!$B$1:$Q$15000,6,FALSE)="            ","",IF(VLOOKUP($P36,DATA!$B$1:$Q$15000,6,FALSE)="","",VLOOKUP($P36,DATA!$B$1:$Q$15000,6,FALSE)))</f>
      </c>
      <c r="E36" s="62">
        <f>+IF(VLOOKUP($P36,DATA!$B$1:$Q$15000,7,FALSE)="            ","",IF(VLOOKUP($P36,DATA!$B$1:$Q$15000,7,FALSE)="","",VLOOKUP($P36,DATA!$B$1:$Q$15000,7,FALSE)))</f>
      </c>
      <c r="F36" s="94">
        <f>+IF(VLOOKUP($P36,DATA!$B$1:$Q$15000,8,FALSE)="            ","",IF(VLOOKUP($P36,DATA!$B$1:$Q$15000,8,FALSE)="","",VLOOKUP($P36,DATA!$B$1:$Q$15000,8,FALSE)))</f>
      </c>
      <c r="G36" s="62">
        <f>+IF(VLOOKUP($P36,DATA!$B$1:$Q$15000,9,FALSE)="            ","",IF(VLOOKUP($P36,DATA!$B$1:$Q$15000,9,FALSE)="","",VLOOKUP($P36,DATA!$B$1:$Q$15000,9,FALSE)))</f>
      </c>
      <c r="H36" s="44">
        <f>+IF(VLOOKUP($P36,DATA!$B$1:$Q$15000,10,FALSE)="            ","",IF(VLOOKUP($P36,DATA!$B$1:$Q$15000,10,FALSE)="","",VLOOKUP($P36,DATA!$B$1:$Q$15000,10,FALSE)))</f>
      </c>
      <c r="I36" s="44">
        <f>+IF(VLOOKUP($P36,DATA!$B$1:$Q$15000,11,FALSE)="            ","",IF(VLOOKUP($P36,DATA!$B$1:$Q$15000,11,FALSE)="","",VLOOKUP($P36,DATA!$B$1:$Q$15000,11,FALSE)))</f>
      </c>
      <c r="J36" s="44">
        <f>+IF(VLOOKUP($P36,DATA!$B$1:$Q$15000,12,FALSE)="            ","",IF(VLOOKUP($P36,DATA!$B$1:$Q$15000,12,FALSE)="","",VLOOKUP($P36,DATA!$B$1:$Q$15000,12,FALSE)))</f>
      </c>
      <c r="K36" s="44">
        <f>+IF(VLOOKUP($P36,DATA!$B$1:$Q$15000,13,FALSE)="            ","",IF(VLOOKUP($P36,DATA!$B$1:$Q$15000,13,FALSE)="","",VLOOKUP($P36,DATA!$B$1:$Q$15000,13,FALSE)))</f>
      </c>
      <c r="L36" s="44">
        <f>+IF(VLOOKUP($P36,DATA!$B$1:$Q$15000,14,FALSE)="            ","",IF(VLOOKUP($P36,DATA!$B$1:$Q$15000,14,FALSE)="","",VLOOKUP($P36,DATA!$B$1:$Q$15000,14,FALSE)))</f>
        <v>844</v>
      </c>
      <c r="O36" s="1">
        <v>23</v>
      </c>
      <c r="P36" s="1" t="str">
        <f t="shared" si="3"/>
        <v>6824F23</v>
      </c>
      <c r="Q36" s="112"/>
    </row>
    <row r="37" spans="1:17" ht="12.75">
      <c r="A37" s="56" t="s">
        <v>5</v>
      </c>
      <c r="B37" s="93">
        <f>+IF(VLOOKUP($P37,DATA!$B$1:$Q$15000,4,FALSE)="            ","",IF(VLOOKUP($P37,DATA!$B$1:$Q$15000,4,FALSE)="","",VLOOKUP($P37,DATA!$B$1:$Q$15000,4,FALSE)))</f>
      </c>
      <c r="C37" s="62">
        <f>+IF(VLOOKUP($P37,DATA!$B$1:$Q$15000,5,FALSE)="            ","",IF(VLOOKUP($P37,DATA!$B$1:$Q$15000,5,FALSE)="","",VLOOKUP($P37,DATA!$B$1:$Q$15000,5,FALSE)))</f>
      </c>
      <c r="D37" s="62">
        <f>+IF(VLOOKUP($P37,DATA!$B$1:$Q$15000,6,FALSE)="            ","",IF(VLOOKUP($P37,DATA!$B$1:$Q$15000,6,FALSE)="","",VLOOKUP($P37,DATA!$B$1:$Q$15000,6,FALSE)))</f>
      </c>
      <c r="E37" s="62">
        <f>+IF(VLOOKUP($P37,DATA!$B$1:$Q$15000,7,FALSE)="            ","",IF(VLOOKUP($P37,DATA!$B$1:$Q$15000,7,FALSE)="","",VLOOKUP($P37,DATA!$B$1:$Q$15000,7,FALSE)))</f>
      </c>
      <c r="F37" s="94">
        <f>+IF(VLOOKUP($P37,DATA!$B$1:$Q$15000,8,FALSE)="            ","",IF(VLOOKUP($P37,DATA!$B$1:$Q$15000,8,FALSE)="","",VLOOKUP($P37,DATA!$B$1:$Q$15000,8,FALSE)))</f>
      </c>
      <c r="G37" s="62">
        <f>+IF(VLOOKUP($P37,DATA!$B$1:$Q$15000,9,FALSE)="            ","",IF(VLOOKUP($P37,DATA!$B$1:$Q$15000,9,FALSE)="","",VLOOKUP($P37,DATA!$B$1:$Q$15000,9,FALSE)))</f>
      </c>
      <c r="H37" s="44">
        <f>+IF(VLOOKUP($P37,DATA!$B$1:$Q$15000,10,FALSE)="            ","",IF(VLOOKUP($P37,DATA!$B$1:$Q$15000,10,FALSE)="","",VLOOKUP($P37,DATA!$B$1:$Q$15000,10,FALSE)))</f>
      </c>
      <c r="I37" s="44">
        <f>+IF(VLOOKUP($P37,DATA!$B$1:$Q$15000,11,FALSE)="            ","",IF(VLOOKUP($P37,DATA!$B$1:$Q$15000,11,FALSE)="","",VLOOKUP($P37,DATA!$B$1:$Q$15000,11,FALSE)))</f>
      </c>
      <c r="J37" s="44">
        <f>+IF(VLOOKUP($P37,DATA!$B$1:$Q$15000,12,FALSE)="            ","",IF(VLOOKUP($P37,DATA!$B$1:$Q$15000,12,FALSE)="","",VLOOKUP($P37,DATA!$B$1:$Q$15000,12,FALSE)))</f>
      </c>
      <c r="K37" s="44">
        <f>+IF(VLOOKUP($P37,DATA!$B$1:$Q$15000,13,FALSE)="            ","",IF(VLOOKUP($P37,DATA!$B$1:$Q$15000,13,FALSE)="","",VLOOKUP($P37,DATA!$B$1:$Q$15000,13,FALSE)))</f>
      </c>
      <c r="L37" s="44">
        <f>+IF(VLOOKUP($P37,DATA!$B$1:$Q$15000,14,FALSE)="            ","",IF(VLOOKUP($P37,DATA!$B$1:$Q$15000,14,FALSE)="","",VLOOKUP($P37,DATA!$B$1:$Q$15000,14,FALSE)))</f>
      </c>
      <c r="O37" s="1">
        <v>24</v>
      </c>
      <c r="P37" s="1" t="str">
        <f t="shared" si="3"/>
        <v>6824F24</v>
      </c>
      <c r="Q37" s="112"/>
    </row>
    <row r="38" ht="12.75">
      <c r="Q38" s="112"/>
    </row>
    <row r="39" spans="4:17" ht="12.75">
      <c r="D39" s="57"/>
      <c r="E39" s="57"/>
      <c r="F39" s="57"/>
      <c r="G39" s="64" t="s">
        <v>26</v>
      </c>
      <c r="H39" s="64" t="s">
        <v>27</v>
      </c>
      <c r="I39" s="64" t="s">
        <v>28</v>
      </c>
      <c r="J39" s="64" t="s">
        <v>4</v>
      </c>
      <c r="L39" s="42" t="s">
        <v>8</v>
      </c>
      <c r="Q39" s="112"/>
    </row>
    <row r="40" spans="4:17" ht="12.75">
      <c r="D40" s="65" t="s">
        <v>351</v>
      </c>
      <c r="G40" s="62" t="str">
        <f>+VLOOKUP($P40,DATA!$B$1:$Q$15000,7,FALSE)</f>
        <v>            </v>
      </c>
      <c r="H40" s="62" t="str">
        <f>+VLOOKUP($P40,DATA!$B$1:$Q$15000,8,FALSE)</f>
        <v>            </v>
      </c>
      <c r="I40" s="62">
        <f>+VLOOKUP($P40,DATA!$B$1:$Q$15000,9,FALSE)</f>
        <v>844</v>
      </c>
      <c r="O40" s="1">
        <v>25</v>
      </c>
      <c r="P40" s="1" t="str">
        <f>+($L$5)&amp;O40</f>
        <v>6824F25</v>
      </c>
      <c r="Q40" s="112"/>
    </row>
    <row r="41" spans="4:17" ht="12.75">
      <c r="D41" s="65" t="s">
        <v>352</v>
      </c>
      <c r="G41" s="62" t="str">
        <f>+VLOOKUP($P41,DATA!$B$1:$Q$15000,7,FALSE)</f>
        <v>            </v>
      </c>
      <c r="H41" s="62" t="str">
        <f>+VLOOKUP($P41,DATA!$B$1:$Q$15000,8,FALSE)</f>
        <v>            </v>
      </c>
      <c r="I41" s="62" t="str">
        <f>+VLOOKUP($P41,DATA!$B$1:$Q$15000,9,FALSE)</f>
        <v>            </v>
      </c>
      <c r="O41" s="1">
        <v>26</v>
      </c>
      <c r="P41" s="1" t="str">
        <f aca="true" t="shared" si="4" ref="P41:P57">+($L$5)&amp;O41</f>
        <v>6824F26</v>
      </c>
      <c r="Q41" s="112"/>
    </row>
    <row r="42" spans="4:17" ht="12.75">
      <c r="D42" s="42" t="s">
        <v>29</v>
      </c>
      <c r="G42" s="62" t="str">
        <f>+VLOOKUP($P42,DATA!$B$1:$Q$15000,7,FALSE)</f>
        <v>            </v>
      </c>
      <c r="H42" s="62" t="str">
        <f>+VLOOKUP($P42,DATA!$B$1:$Q$15000,8,FALSE)</f>
        <v>            </v>
      </c>
      <c r="I42" s="62" t="str">
        <f>+VLOOKUP($P42,DATA!$B$1:$Q$15000,9,FALSE)</f>
        <v>            </v>
      </c>
      <c r="O42" s="1">
        <v>27</v>
      </c>
      <c r="P42" s="1" t="str">
        <f t="shared" si="4"/>
        <v>6824F27</v>
      </c>
      <c r="Q42" s="112"/>
    </row>
    <row r="43" spans="4:17" ht="12.75">
      <c r="D43" s="42" t="s">
        <v>30</v>
      </c>
      <c r="G43" s="62" t="str">
        <f>+VLOOKUP($P43,DATA!$B$1:$Q$15000,7,FALSE)</f>
        <v>            </v>
      </c>
      <c r="H43" s="62" t="str">
        <f>+VLOOKUP($P43,DATA!$B$1:$Q$15000,8,FALSE)</f>
        <v>            </v>
      </c>
      <c r="I43" s="62">
        <f>+VLOOKUP($P43,DATA!$B$1:$Q$15000,9,FALSE)</f>
        <v>844</v>
      </c>
      <c r="O43" s="1">
        <v>28</v>
      </c>
      <c r="P43" s="1" t="str">
        <f t="shared" si="4"/>
        <v>6824F28</v>
      </c>
      <c r="Q43" s="112"/>
    </row>
    <row r="44" spans="1:17" ht="12.75">
      <c r="A44" s="42" t="s">
        <v>8</v>
      </c>
      <c r="D44" s="42" t="s">
        <v>31</v>
      </c>
      <c r="G44" s="62">
        <f>+VLOOKUP($P44,DATA!$B$1:$Q$15000,7,FALSE)</f>
        <v>1778</v>
      </c>
      <c r="H44" s="62">
        <f>+VLOOKUP($P44,DATA!$B$1:$Q$15000,8,FALSE)</f>
        <v>1053</v>
      </c>
      <c r="I44" s="62">
        <f>+VLOOKUP($P44,DATA!$B$1:$Q$15000,9,FALSE)</f>
        <v>46</v>
      </c>
      <c r="O44" s="1">
        <v>29</v>
      </c>
      <c r="P44" s="1" t="str">
        <f t="shared" si="4"/>
        <v>6824F29</v>
      </c>
      <c r="Q44" s="112"/>
    </row>
    <row r="45" spans="1:17" ht="12.75">
      <c r="A45" s="42" t="s">
        <v>8</v>
      </c>
      <c r="B45" s="42" t="s">
        <v>8</v>
      </c>
      <c r="D45" s="42" t="s">
        <v>32</v>
      </c>
      <c r="G45" s="67">
        <f>+VLOOKUP($P45,DATA!$B$1:$Q$15000,7,FALSE)</f>
        <v>0</v>
      </c>
      <c r="H45" s="67">
        <f>+VLOOKUP($P45,DATA!$B$1:$Q$15000,8,FALSE)</f>
        <v>0</v>
      </c>
      <c r="I45" s="67">
        <f>+VLOOKUP($P45,DATA!$B$1:$Q$15000,9,FALSE)</f>
        <v>0</v>
      </c>
      <c r="O45" s="1">
        <v>30</v>
      </c>
      <c r="P45" s="1" t="str">
        <f t="shared" si="4"/>
        <v>6824F30</v>
      </c>
      <c r="Q45" s="112"/>
    </row>
    <row r="46" spans="4:17" ht="12.75">
      <c r="D46" s="42" t="s">
        <v>33</v>
      </c>
      <c r="L46" s="42" t="s">
        <v>8</v>
      </c>
      <c r="Q46" s="112"/>
    </row>
    <row r="47" spans="4:17" ht="12.75">
      <c r="D47" s="42" t="s">
        <v>34</v>
      </c>
      <c r="G47" s="68">
        <f>+VLOOKUP($P47,DATA!$B$1:$Q$15000,7,FALSE)</f>
        <v>0</v>
      </c>
      <c r="H47" s="68">
        <f>+VLOOKUP($P47,DATA!$B$1:$Q$15000,8,FALSE)</f>
        <v>0</v>
      </c>
      <c r="I47" s="68">
        <f>+VLOOKUP($P47,DATA!$B$1:$Q$15000,9,FALSE)</f>
        <v>1.361</v>
      </c>
      <c r="J47" s="53">
        <f>+VLOOKUP($P47,DATA!$B$1:$Q$15000,10,FALSE)</f>
        <v>1.361</v>
      </c>
      <c r="O47" s="1">
        <v>31</v>
      </c>
      <c r="P47" s="1" t="str">
        <f>+($L$5)&amp;O47</f>
        <v>6824F31</v>
      </c>
      <c r="Q47" s="112"/>
    </row>
    <row r="48" spans="4:17" ht="12.75">
      <c r="D48" s="42" t="s">
        <v>35</v>
      </c>
      <c r="G48" s="68">
        <f>+VLOOKUP($P48,DATA!$B$1:$Q$15000,7,FALSE)</f>
        <v>0</v>
      </c>
      <c r="H48" s="68">
        <f>+VLOOKUP($P48,DATA!$B$1:$Q$15000,8,FALSE)</f>
        <v>0</v>
      </c>
      <c r="I48" s="68">
        <f>+VLOOKUP($P48,DATA!$B$1:$Q$15000,9,FALSE)</f>
        <v>1.954</v>
      </c>
      <c r="J48" s="53">
        <f>+VLOOKUP($P48,DATA!$B$1:$Q$15000,10,FALSE)</f>
        <v>1.954</v>
      </c>
      <c r="O48" s="1">
        <v>32</v>
      </c>
      <c r="P48" s="1" t="str">
        <f t="shared" si="4"/>
        <v>6824F32</v>
      </c>
      <c r="Q48" s="112"/>
    </row>
    <row r="49" spans="4:17" ht="12.75">
      <c r="D49" s="65" t="s">
        <v>36</v>
      </c>
      <c r="G49" s="68">
        <f>+VLOOKUP($P49,DATA!$B$1:$Q$15000,7,FALSE)</f>
        <v>3.025</v>
      </c>
      <c r="H49" s="68">
        <f>+VLOOKUP($P49,DATA!$B$1:$Q$15000,8,FALSE)</f>
        <v>1.792</v>
      </c>
      <c r="I49" s="68">
        <f>+VLOOKUP($P49,DATA!$B$1:$Q$15000,9,FALSE)</f>
        <v>0.078</v>
      </c>
      <c r="J49" s="53">
        <f>+VLOOKUP($P49,DATA!$B$1:$Q$15000,10,FALSE)</f>
        <v>4.895</v>
      </c>
      <c r="O49" s="1">
        <v>33</v>
      </c>
      <c r="P49" s="1" t="str">
        <f t="shared" si="4"/>
        <v>6824F33</v>
      </c>
      <c r="Q49" s="112"/>
    </row>
    <row r="50" spans="4:17" ht="12.75">
      <c r="D50" s="42" t="s">
        <v>37</v>
      </c>
      <c r="G50" s="68">
        <f>+VLOOKUP($P50,DATA!$B$1:$Q$15000,7,FALSE)</f>
        <v>3.025</v>
      </c>
      <c r="H50" s="68">
        <f>+VLOOKUP($P50,DATA!$B$1:$Q$15000,8,FALSE)</f>
        <v>1.792</v>
      </c>
      <c r="I50" s="68">
        <f>+VLOOKUP($P50,DATA!$B$1:$Q$15000,9,FALSE)</f>
        <v>0.078</v>
      </c>
      <c r="J50" s="53">
        <f>+VLOOKUP($P50,DATA!$B$1:$Q$15000,10,FALSE)</f>
        <v>4.895</v>
      </c>
      <c r="O50" s="1">
        <v>34</v>
      </c>
      <c r="P50" s="1" t="str">
        <f t="shared" si="4"/>
        <v>6824F34</v>
      </c>
      <c r="Q50" s="112"/>
    </row>
    <row r="51" spans="4:17" ht="12.75">
      <c r="D51" s="65" t="s">
        <v>38</v>
      </c>
      <c r="G51" s="68">
        <f>+VLOOKUP($P51,DATA!$B$1:$Q$15000,7,FALSE)</f>
        <v>2.868</v>
      </c>
      <c r="H51" s="68">
        <f>+VLOOKUP($P51,DATA!$B$1:$Q$15000,8,FALSE)</f>
        <v>1.699</v>
      </c>
      <c r="I51" s="68">
        <f>+VLOOKUP($P51,DATA!$B$1:$Q$15000,9,FALSE)</f>
        <v>0.074</v>
      </c>
      <c r="J51" s="53">
        <f>+VLOOKUP($P51,DATA!$B$1:$Q$15000,10,FALSE)</f>
        <v>4.641</v>
      </c>
      <c r="K51" s="42" t="s">
        <v>8</v>
      </c>
      <c r="L51" s="42" t="s">
        <v>8</v>
      </c>
      <c r="M51" s="42" t="s">
        <v>8</v>
      </c>
      <c r="O51" s="1">
        <v>35</v>
      </c>
      <c r="P51" s="1" t="str">
        <f t="shared" si="4"/>
        <v>6824F35</v>
      </c>
      <c r="Q51" s="112"/>
    </row>
    <row r="52" spans="2:17" ht="12.75">
      <c r="B52" s="60"/>
      <c r="C52" s="60"/>
      <c r="D52" s="42" t="s">
        <v>39</v>
      </c>
      <c r="G52" s="68">
        <f>+VLOOKUP($P52,DATA!$B$1:$Q$15000,7,FALSE)</f>
        <v>3.025</v>
      </c>
      <c r="H52" s="68">
        <f>+VLOOKUP($P52,DATA!$B$1:$Q$15000,8,FALSE)</f>
        <v>1.792</v>
      </c>
      <c r="I52" s="68">
        <f>+VLOOKUP($P52,DATA!$B$1:$Q$15000,9,FALSE)</f>
        <v>0.078</v>
      </c>
      <c r="J52" s="53">
        <f>+VLOOKUP($P52,DATA!$B$1:$Q$15000,10,FALSE)</f>
        <v>4.895</v>
      </c>
      <c r="O52" s="1">
        <v>36</v>
      </c>
      <c r="P52" s="1" t="str">
        <f t="shared" si="4"/>
        <v>6824F36</v>
      </c>
      <c r="Q52" s="112"/>
    </row>
    <row r="53" spans="2:17" ht="12.75">
      <c r="B53" s="70"/>
      <c r="C53" s="70"/>
      <c r="D53" s="69"/>
      <c r="E53" s="70"/>
      <c r="F53" s="70"/>
      <c r="G53" s="71"/>
      <c r="H53" s="71"/>
      <c r="I53" s="71"/>
      <c r="J53" s="71"/>
      <c r="Q53" s="112"/>
    </row>
    <row r="54" spans="2:17" ht="12.75">
      <c r="B54" s="42" t="s">
        <v>40</v>
      </c>
      <c r="D54" s="67" t="str">
        <f>+VLOOKUP($P54,DATA!$B$1:$Q$15000,5,FALSE)</f>
        <v>     12-1-06</v>
      </c>
      <c r="E54" s="67" t="str">
        <f>+VLOOKUP($P54,DATA!$B$1:$Q$15000,6,FALSE)</f>
        <v>     12-1-08</v>
      </c>
      <c r="F54" s="67" t="str">
        <f>+VLOOKUP($P54,DATA!$B$1:$Q$15000,7,FALSE)</f>
        <v>     12-1-09</v>
      </c>
      <c r="G54" s="67" t="str">
        <f>+VLOOKUP($P54,DATA!$B$1:$Q$15000,8,FALSE)</f>
        <v>     12-1-10</v>
      </c>
      <c r="H54" s="72" t="s">
        <v>41</v>
      </c>
      <c r="I54" s="53" t="str">
        <f>+VLOOKUP(P54,DATA!$B$1:$Q$15000,9,FALSE)</f>
        <v>            </v>
      </c>
      <c r="J54" s="53">
        <f>+VLOOKUP(P54,DATA!$B$1:$Q$15000,10,FALSE)</f>
        <v>7.158</v>
      </c>
      <c r="K54" s="4" t="str">
        <f>IF(I54="            "," ","(Limited)")</f>
        <v> </v>
      </c>
      <c r="O54" s="1">
        <v>37</v>
      </c>
      <c r="P54" s="1" t="str">
        <f t="shared" si="4"/>
        <v>6824F37</v>
      </c>
      <c r="Q54" s="112"/>
    </row>
    <row r="55" spans="2:17" ht="12.75">
      <c r="B55" s="65" t="s">
        <v>42</v>
      </c>
      <c r="D55" s="1"/>
      <c r="E55" s="1"/>
      <c r="F55" s="1"/>
      <c r="G55" s="1"/>
      <c r="I55" s="73"/>
      <c r="J55" s="66"/>
      <c r="O55" s="1">
        <v>38</v>
      </c>
      <c r="P55" s="1" t="str">
        <f t="shared" si="4"/>
        <v>6824F38</v>
      </c>
      <c r="Q55" s="112"/>
    </row>
    <row r="56" spans="2:17" ht="12.75">
      <c r="B56" s="74" t="s">
        <v>43</v>
      </c>
      <c r="C56" s="70"/>
      <c r="D56" s="77">
        <f>+VLOOKUP(P55,DATA!$B$1:$Q$15000,5,FALSE)</f>
        <v>7.65</v>
      </c>
      <c r="E56" s="77">
        <f>+VLOOKUP($P55,DATA!$B$1:$Q$15000,6,FALSE)</f>
        <v>7.66</v>
      </c>
      <c r="F56" s="77">
        <f>+VLOOKUP($P55,DATA!$B$1:$Q$15000,7,FALSE)</f>
        <v>7.66</v>
      </c>
      <c r="G56" s="77">
        <f>+VLOOKUP($P55,DATA!$B$1:$Q$15000,8,FALSE)</f>
        <v>7.16</v>
      </c>
      <c r="H56" s="75"/>
      <c r="I56" s="70"/>
      <c r="J56" s="70"/>
      <c r="Q56" s="112"/>
    </row>
    <row r="57" spans="1:17" ht="12.75">
      <c r="A57" s="42" t="s">
        <v>8</v>
      </c>
      <c r="O57" s="1">
        <v>39</v>
      </c>
      <c r="P57" s="1" t="str">
        <f t="shared" si="4"/>
        <v>6824F39</v>
      </c>
      <c r="Q57" s="112"/>
    </row>
    <row r="58" ht="12.75">
      <c r="Q58" s="112"/>
    </row>
    <row r="59" spans="1:17" ht="12.75">
      <c r="A59" s="42" t="s">
        <v>8</v>
      </c>
      <c r="Q59" s="112"/>
    </row>
    <row r="60" ht="12.75">
      <c r="Q60" s="112"/>
    </row>
    <row r="61" ht="12.75">
      <c r="Q61" s="112"/>
    </row>
    <row r="62" ht="12.75">
      <c r="Q62" s="112"/>
    </row>
    <row r="63" ht="12.75">
      <c r="Q63" s="112"/>
    </row>
    <row r="64" ht="12.75">
      <c r="Q64" s="112"/>
    </row>
    <row r="65" ht="12.75">
      <c r="Q65" s="112"/>
    </row>
    <row r="66" ht="12.75">
      <c r="Q66" s="112"/>
    </row>
    <row r="67" ht="12.75">
      <c r="Q67" s="112"/>
    </row>
    <row r="68" ht="12.75">
      <c r="Q68" s="112"/>
    </row>
    <row r="69" ht="12.75">
      <c r="Q69" s="112"/>
    </row>
    <row r="70" spans="1:17" ht="12.75">
      <c r="A70" s="42" t="s">
        <v>8</v>
      </c>
      <c r="Q70" s="112"/>
    </row>
    <row r="71" ht="12.75">
      <c r="Q71" s="112"/>
    </row>
    <row r="72" ht="12.75">
      <c r="Q72" s="112"/>
    </row>
    <row r="73" ht="12.75">
      <c r="Q73" s="112"/>
    </row>
    <row r="74" ht="12.75">
      <c r="Q74" s="112"/>
    </row>
    <row r="75" ht="12.75">
      <c r="Q75" s="112"/>
    </row>
    <row r="76" ht="12.75">
      <c r="Q76" s="112"/>
    </row>
    <row r="77" spans="1:17" ht="12.75">
      <c r="A77" s="42" t="s">
        <v>8</v>
      </c>
      <c r="Q77" s="112"/>
    </row>
    <row r="78" ht="12.75">
      <c r="Q78" s="112"/>
    </row>
    <row r="79" ht="12.75">
      <c r="Q79" s="112"/>
    </row>
    <row r="80" ht="12.75">
      <c r="Q80" s="112"/>
    </row>
    <row r="81" ht="12.75">
      <c r="Q81" s="112"/>
    </row>
    <row r="82" ht="12.75">
      <c r="Q82" s="112"/>
    </row>
    <row r="83" ht="12.75">
      <c r="Q83" s="112"/>
    </row>
    <row r="84" ht="12.75">
      <c r="Q84" s="112"/>
    </row>
    <row r="85" ht="12.75">
      <c r="Q85" s="112"/>
    </row>
    <row r="86" ht="12.75">
      <c r="Q86" s="112"/>
    </row>
    <row r="87" ht="12.75">
      <c r="Q87" s="112"/>
    </row>
    <row r="88" ht="12.75">
      <c r="Q88" s="112"/>
    </row>
    <row r="89" ht="12.75">
      <c r="Q89" s="112"/>
    </row>
    <row r="90" ht="12.75">
      <c r="Q90" s="112"/>
    </row>
    <row r="91" ht="12.75">
      <c r="Q91" s="112"/>
    </row>
    <row r="92" ht="12.75">
      <c r="Q92" s="112"/>
    </row>
    <row r="93" ht="12.75">
      <c r="Q93" s="112"/>
    </row>
    <row r="94" ht="12.75">
      <c r="Q94" s="112"/>
    </row>
    <row r="95" ht="12.75">
      <c r="Q95" s="112"/>
    </row>
    <row r="96" ht="12.75">
      <c r="Q96" s="112"/>
    </row>
    <row r="97" ht="12.75">
      <c r="Q97" s="112"/>
    </row>
    <row r="98" ht="12.75">
      <c r="Q98" s="112"/>
    </row>
    <row r="99" ht="12.75">
      <c r="Q99" s="112"/>
    </row>
    <row r="100" ht="12.75">
      <c r="Q100" s="112"/>
    </row>
    <row r="101" ht="12.75">
      <c r="Q101" s="112"/>
    </row>
    <row r="102" ht="12.75">
      <c r="Q102" s="112"/>
    </row>
    <row r="103" ht="12.75">
      <c r="Q103" s="112"/>
    </row>
    <row r="104" ht="12.75">
      <c r="Q104" s="112"/>
    </row>
    <row r="105" ht="12.75">
      <c r="Q105" s="112"/>
    </row>
    <row r="106" ht="12.75">
      <c r="Q106" s="112"/>
    </row>
    <row r="107" ht="12.75">
      <c r="Q107" s="112"/>
    </row>
    <row r="108" ht="12.75">
      <c r="Q108" s="112"/>
    </row>
    <row r="109" ht="12.75">
      <c r="Q109" s="112"/>
    </row>
    <row r="110" ht="12.75">
      <c r="Q110" s="112"/>
    </row>
    <row r="111" ht="12.75">
      <c r="Q111" s="112"/>
    </row>
    <row r="112" ht="12.75">
      <c r="Q112" s="112"/>
    </row>
    <row r="113" ht="12.75">
      <c r="Q113" s="112"/>
    </row>
    <row r="114" ht="12.75">
      <c r="Q114" s="112"/>
    </row>
    <row r="115" ht="12.75">
      <c r="Q115" s="112"/>
    </row>
    <row r="116" ht="12.75">
      <c r="Q116" s="112"/>
    </row>
    <row r="117" ht="12.75">
      <c r="Q117" s="112"/>
    </row>
    <row r="118" ht="12.75">
      <c r="Q118" s="112"/>
    </row>
    <row r="119" ht="12.75">
      <c r="Q119" s="112"/>
    </row>
    <row r="120" ht="12.75">
      <c r="Q120" s="112"/>
    </row>
    <row r="121" ht="12.75">
      <c r="Q121" s="112"/>
    </row>
    <row r="122" ht="12.75">
      <c r="Q122" s="112"/>
    </row>
    <row r="123" ht="12.75">
      <c r="Q123" s="112"/>
    </row>
    <row r="124" ht="12.75">
      <c r="Q124" s="112"/>
    </row>
    <row r="125" ht="12.75">
      <c r="Q125" s="112"/>
    </row>
    <row r="126" ht="12.75">
      <c r="Q126" s="112"/>
    </row>
    <row r="127" ht="12.75">
      <c r="Q127" s="112"/>
    </row>
    <row r="128" ht="12.75">
      <c r="Q128" s="112"/>
    </row>
    <row r="129" ht="12.75">
      <c r="Q129" s="112"/>
    </row>
    <row r="130" ht="12.75">
      <c r="Q130" s="112"/>
    </row>
    <row r="131" ht="12.75">
      <c r="Q131" s="112"/>
    </row>
    <row r="132" ht="12.75">
      <c r="Q132" s="112"/>
    </row>
    <row r="133" ht="12.75">
      <c r="Q133" s="112"/>
    </row>
    <row r="134" ht="12.75">
      <c r="Q134" s="112"/>
    </row>
    <row r="135" ht="12.75">
      <c r="Q135" s="112"/>
    </row>
    <row r="136" ht="12.75">
      <c r="Q136" s="112"/>
    </row>
    <row r="137" ht="12.75">
      <c r="Q137" s="112"/>
    </row>
    <row r="138" ht="12.75">
      <c r="Q138" s="112"/>
    </row>
    <row r="139" ht="12.75">
      <c r="Q139" s="112"/>
    </row>
    <row r="140" ht="12.75">
      <c r="Q140" s="112"/>
    </row>
    <row r="141" ht="12.75">
      <c r="Q141" s="112"/>
    </row>
    <row r="142" ht="12.75">
      <c r="Q142" s="112"/>
    </row>
    <row r="143" ht="12.75">
      <c r="Q143" s="112"/>
    </row>
    <row r="144" ht="12.75">
      <c r="Q144" s="112"/>
    </row>
    <row r="145" ht="12.75">
      <c r="Q145" s="112"/>
    </row>
    <row r="146" ht="12.75">
      <c r="Q146" s="112"/>
    </row>
    <row r="147" ht="12.75">
      <c r="Q147" s="112"/>
    </row>
    <row r="148" ht="12.75">
      <c r="Q148" s="112"/>
    </row>
    <row r="149" ht="12.75">
      <c r="Q149" s="112"/>
    </row>
    <row r="150" ht="12.75">
      <c r="Q150" s="112"/>
    </row>
    <row r="151" ht="12.75">
      <c r="Q151" s="112"/>
    </row>
    <row r="152" ht="12.75">
      <c r="Q152" s="112"/>
    </row>
    <row r="153" ht="12.75">
      <c r="Q153" s="112"/>
    </row>
    <row r="154" ht="12.75">
      <c r="Q154" s="112"/>
    </row>
    <row r="155" ht="12.75">
      <c r="Q155" s="112"/>
    </row>
    <row r="156" ht="12.75">
      <c r="Q156" s="112"/>
    </row>
    <row r="157" ht="12.75">
      <c r="Q157" s="112"/>
    </row>
    <row r="158" ht="12.75">
      <c r="Q158" s="112"/>
    </row>
    <row r="159" ht="12.75">
      <c r="Q159" s="112"/>
    </row>
    <row r="160" ht="12.75">
      <c r="Q160" s="112"/>
    </row>
    <row r="161" ht="12.75">
      <c r="Q161" s="112"/>
    </row>
    <row r="162" ht="12.75">
      <c r="Q162" s="112"/>
    </row>
    <row r="163" ht="12.75">
      <c r="Q163" s="112"/>
    </row>
    <row r="164" ht="12.75">
      <c r="Q164" s="112"/>
    </row>
    <row r="165" ht="12.75">
      <c r="Q165" s="112"/>
    </row>
    <row r="166" ht="12.75">
      <c r="Q166" s="112"/>
    </row>
    <row r="167" ht="12.75">
      <c r="Q167" s="112"/>
    </row>
    <row r="168" ht="12.75">
      <c r="Q168" s="112"/>
    </row>
    <row r="169" ht="12.75">
      <c r="Q169" s="112"/>
    </row>
    <row r="170" ht="12.75">
      <c r="Q170" s="112"/>
    </row>
    <row r="171" ht="12.75">
      <c r="Q171" s="112"/>
    </row>
    <row r="172" ht="12.75">
      <c r="Q172" s="112"/>
    </row>
    <row r="173" ht="12.75">
      <c r="Q173" s="112"/>
    </row>
    <row r="174" ht="12.75">
      <c r="Q174" s="112"/>
    </row>
    <row r="175" ht="12.75">
      <c r="Q175" s="112"/>
    </row>
    <row r="176" ht="12.75">
      <c r="Q176" s="112"/>
    </row>
    <row r="177" ht="12.75">
      <c r="Q177" s="112"/>
    </row>
    <row r="178" ht="12.75">
      <c r="Q178" s="112"/>
    </row>
    <row r="179" ht="12.75">
      <c r="Q179" s="112"/>
    </row>
    <row r="180" ht="12.75">
      <c r="Q180" s="112"/>
    </row>
    <row r="181" ht="12.75">
      <c r="Q181" s="112"/>
    </row>
    <row r="182" ht="12.75">
      <c r="Q182" s="112"/>
    </row>
    <row r="183" ht="12.75">
      <c r="Q183" s="112"/>
    </row>
    <row r="184" ht="12.75">
      <c r="Q184" s="112"/>
    </row>
    <row r="185" ht="12.75">
      <c r="Q185" s="112"/>
    </row>
    <row r="186" ht="12.75">
      <c r="Q186" s="112"/>
    </row>
    <row r="187" ht="12.75">
      <c r="Q187" s="112"/>
    </row>
    <row r="188" ht="12.75">
      <c r="Q188" s="112"/>
    </row>
    <row r="189" ht="12.75">
      <c r="Q189" s="112"/>
    </row>
    <row r="190" ht="12.75">
      <c r="Q190" s="112"/>
    </row>
    <row r="191" ht="12.75">
      <c r="Q191" s="112"/>
    </row>
    <row r="192" ht="12.75">
      <c r="Q192" s="112"/>
    </row>
    <row r="193" ht="12.75">
      <c r="Q193" s="112"/>
    </row>
    <row r="194" ht="12.75">
      <c r="Q194" s="112"/>
    </row>
    <row r="195" ht="12.75">
      <c r="Q195" s="112"/>
    </row>
    <row r="196" ht="12.75">
      <c r="Q196" s="112"/>
    </row>
    <row r="197" ht="12.75">
      <c r="Q197" s="112"/>
    </row>
    <row r="198" ht="12.75">
      <c r="Q198" s="112"/>
    </row>
    <row r="199" ht="12.75">
      <c r="Q199" s="112"/>
    </row>
    <row r="200" ht="12.75">
      <c r="Q200" s="112"/>
    </row>
    <row r="201" ht="12.75">
      <c r="Q201" s="112"/>
    </row>
    <row r="202" ht="12.75">
      <c r="Q202" s="112"/>
    </row>
    <row r="203" ht="12.75">
      <c r="Q203" s="112"/>
    </row>
    <row r="204" ht="12.75">
      <c r="Q204" s="112"/>
    </row>
    <row r="205" ht="12.75">
      <c r="Q205" s="112"/>
    </row>
    <row r="206" ht="12.75">
      <c r="Q206" s="112"/>
    </row>
    <row r="207" ht="12.75">
      <c r="Q207" s="112"/>
    </row>
    <row r="208" ht="12.75">
      <c r="Q208" s="112"/>
    </row>
    <row r="209" ht="12.75">
      <c r="Q209" s="112"/>
    </row>
    <row r="210" ht="12.75">
      <c r="Q210" s="112"/>
    </row>
    <row r="211" ht="12.75">
      <c r="Q211" s="112"/>
    </row>
    <row r="212" ht="12.75">
      <c r="Q212" s="112"/>
    </row>
    <row r="213" ht="12.75">
      <c r="Q213" s="112"/>
    </row>
    <row r="214" ht="12.75">
      <c r="Q214" s="112"/>
    </row>
    <row r="215" ht="12.75">
      <c r="Q215" s="112"/>
    </row>
    <row r="216" ht="12.75">
      <c r="Q216" s="112"/>
    </row>
    <row r="217" ht="12.75">
      <c r="Q217" s="112"/>
    </row>
    <row r="218" ht="12.75">
      <c r="Q218" s="112"/>
    </row>
    <row r="219" ht="12.75">
      <c r="Q219" s="112"/>
    </row>
    <row r="220" ht="12.75">
      <c r="Q220" s="112"/>
    </row>
    <row r="221" ht="12.75">
      <c r="Q221" s="112"/>
    </row>
    <row r="222" ht="12.75">
      <c r="Q222" s="112"/>
    </row>
    <row r="223" ht="12.75">
      <c r="Q223" s="112"/>
    </row>
    <row r="224" ht="12.75">
      <c r="Q224" s="112"/>
    </row>
    <row r="225" ht="12.75">
      <c r="Q225" s="112"/>
    </row>
    <row r="226" ht="12.75">
      <c r="Q226" s="112"/>
    </row>
    <row r="227" ht="12.75">
      <c r="Q227" s="112"/>
    </row>
    <row r="228" ht="12.75">
      <c r="Q228" s="112"/>
    </row>
    <row r="229" ht="12.75">
      <c r="Q229" s="112"/>
    </row>
    <row r="230" ht="12.75">
      <c r="Q230" s="112"/>
    </row>
    <row r="231" ht="12.75">
      <c r="Q231" s="112"/>
    </row>
    <row r="232" ht="12.75">
      <c r="Q232" s="112"/>
    </row>
    <row r="233" ht="12.75">
      <c r="Q233" s="112"/>
    </row>
    <row r="234" ht="12.75">
      <c r="Q234" s="112"/>
    </row>
    <row r="235" ht="12.75">
      <c r="Q235" s="112"/>
    </row>
    <row r="236" ht="12.75">
      <c r="Q236" s="112"/>
    </row>
    <row r="237" ht="12.75">
      <c r="Q237" s="112"/>
    </row>
    <row r="238" ht="12.75">
      <c r="Q238" s="112"/>
    </row>
    <row r="239" ht="12.75">
      <c r="Q239" s="112"/>
    </row>
    <row r="240" ht="12.75">
      <c r="Q240" s="112"/>
    </row>
    <row r="241" ht="12.75">
      <c r="Q241" s="112"/>
    </row>
    <row r="242" ht="12.75">
      <c r="Q242" s="112"/>
    </row>
    <row r="243" ht="12.75">
      <c r="Q243" s="112"/>
    </row>
    <row r="244" ht="12.75">
      <c r="Q244" s="112"/>
    </row>
    <row r="245" ht="12.75">
      <c r="Q245" s="112"/>
    </row>
    <row r="246" ht="12.75">
      <c r="Q246" s="112"/>
    </row>
    <row r="247" ht="12.75">
      <c r="Q247" s="112"/>
    </row>
    <row r="248" ht="12.75">
      <c r="Q248" s="112"/>
    </row>
    <row r="249" ht="12.75">
      <c r="Q249" s="112"/>
    </row>
    <row r="250" ht="12.75">
      <c r="Q250" s="112"/>
    </row>
    <row r="251" ht="12.75">
      <c r="Q251" s="112"/>
    </row>
    <row r="252" ht="12.75">
      <c r="Q252" s="112"/>
    </row>
    <row r="253" ht="12.75">
      <c r="Q253" s="112"/>
    </row>
    <row r="254" ht="12.75">
      <c r="Q254" s="112"/>
    </row>
    <row r="255" ht="12.75">
      <c r="Q255" s="112"/>
    </row>
    <row r="256" ht="12.75">
      <c r="Q256" s="112"/>
    </row>
    <row r="257" ht="12.75">
      <c r="Q257" s="112"/>
    </row>
    <row r="258" ht="12.75">
      <c r="Q258" s="112"/>
    </row>
    <row r="259" ht="12.75">
      <c r="Q259" s="112"/>
    </row>
    <row r="260" ht="12.75">
      <c r="Q260" s="112"/>
    </row>
    <row r="261" ht="12.75">
      <c r="Q261" s="112"/>
    </row>
    <row r="262" ht="12.75">
      <c r="Q262" s="112"/>
    </row>
    <row r="263" ht="12.75">
      <c r="Q263" s="112"/>
    </row>
    <row r="264" ht="12.75">
      <c r="Q264" s="112"/>
    </row>
    <row r="265" ht="12.75">
      <c r="Q265" s="112"/>
    </row>
    <row r="266" ht="12.75">
      <c r="Q266" s="112"/>
    </row>
    <row r="267" ht="12.75">
      <c r="Q267" s="112"/>
    </row>
    <row r="268" ht="12.75">
      <c r="Q268" s="112"/>
    </row>
    <row r="269" ht="12.75">
      <c r="Q269" s="112"/>
    </row>
    <row r="270" ht="12.75">
      <c r="Q270" s="112"/>
    </row>
    <row r="271" ht="12.75">
      <c r="Q271" s="112"/>
    </row>
    <row r="272" ht="12.75">
      <c r="Q272" s="112"/>
    </row>
    <row r="273" ht="12.75">
      <c r="Q273" s="112"/>
    </row>
    <row r="274" ht="12.75">
      <c r="Q274" s="112"/>
    </row>
    <row r="275" ht="12.75">
      <c r="Q275" s="112"/>
    </row>
    <row r="276" ht="12.75">
      <c r="Q276" s="112"/>
    </row>
    <row r="277" ht="12.75">
      <c r="Q277" s="112"/>
    </row>
    <row r="278" ht="12.75">
      <c r="Q278" s="112"/>
    </row>
    <row r="279" ht="12.75">
      <c r="Q279" s="112"/>
    </row>
    <row r="280" ht="12.75">
      <c r="Q280" s="112"/>
    </row>
    <row r="281" ht="12.75">
      <c r="Q281" s="112"/>
    </row>
    <row r="282" ht="12.75">
      <c r="Q282" s="112"/>
    </row>
    <row r="283" ht="12.75">
      <c r="Q283" s="112"/>
    </row>
    <row r="284" ht="12.75">
      <c r="Q284" s="112"/>
    </row>
    <row r="285" ht="12.75">
      <c r="Q285" s="112"/>
    </row>
    <row r="286" ht="12.75">
      <c r="Q286" s="112"/>
    </row>
    <row r="287" ht="12.75">
      <c r="Q287" s="112"/>
    </row>
    <row r="288" ht="12.75">
      <c r="Q288" s="112"/>
    </row>
    <row r="289" ht="12.75">
      <c r="Q289" s="112"/>
    </row>
    <row r="290" ht="12.75">
      <c r="Q290" s="112"/>
    </row>
    <row r="291" ht="12.75">
      <c r="Q291" s="112"/>
    </row>
    <row r="292" ht="12.75">
      <c r="Q292" s="112"/>
    </row>
    <row r="293" ht="12.75">
      <c r="Q293" s="112"/>
    </row>
    <row r="294" ht="12.75">
      <c r="Q294" s="112"/>
    </row>
    <row r="295" ht="12.75">
      <c r="Q295" s="112"/>
    </row>
    <row r="296" ht="12.75">
      <c r="Q296" s="112"/>
    </row>
    <row r="297" ht="12.75">
      <c r="Q297" s="112"/>
    </row>
    <row r="298" ht="12.75">
      <c r="Q298" s="112"/>
    </row>
    <row r="299" ht="12.75">
      <c r="Q299" s="112"/>
    </row>
    <row r="300" ht="12.75">
      <c r="Q300" s="112"/>
    </row>
    <row r="301" ht="12.75">
      <c r="Q301" s="112"/>
    </row>
    <row r="302" ht="12.75">
      <c r="Q302" s="112"/>
    </row>
    <row r="303" ht="12.75">
      <c r="Q303" s="112"/>
    </row>
    <row r="304" ht="12.75">
      <c r="Q304" s="112"/>
    </row>
    <row r="305" ht="12.75">
      <c r="Q305" s="112"/>
    </row>
    <row r="306" ht="12.75">
      <c r="Q306" s="112"/>
    </row>
    <row r="307" ht="12.75">
      <c r="Q307" s="112"/>
    </row>
    <row r="308" ht="12.75">
      <c r="Q308" s="112"/>
    </row>
    <row r="309" ht="12.75">
      <c r="Q309" s="112"/>
    </row>
    <row r="310" ht="12.75">
      <c r="Q310" s="112"/>
    </row>
    <row r="311" ht="12.75">
      <c r="Q311" s="112"/>
    </row>
    <row r="312" ht="12.75">
      <c r="Q312" s="112"/>
    </row>
    <row r="313" ht="12.75">
      <c r="Q313" s="112"/>
    </row>
    <row r="314" ht="12.75">
      <c r="Q314" s="112"/>
    </row>
    <row r="315" ht="12.75">
      <c r="Q315" s="112"/>
    </row>
    <row r="316" ht="12.75">
      <c r="Q316" s="112"/>
    </row>
    <row r="317" ht="12.75">
      <c r="Q317" s="112"/>
    </row>
    <row r="318" ht="12.75">
      <c r="Q318" s="2"/>
    </row>
    <row r="319" ht="12.75">
      <c r="Q319" s="2"/>
    </row>
    <row r="320" ht="12.75">
      <c r="Q320" s="2"/>
    </row>
    <row r="321" ht="12.75">
      <c r="Q321" s="2"/>
    </row>
    <row r="322" ht="12.75">
      <c r="Q322" s="2"/>
    </row>
    <row r="323" ht="12.75">
      <c r="Q323" s="2"/>
    </row>
    <row r="324" ht="12.75">
      <c r="Q324" s="2"/>
    </row>
    <row r="325" ht="12.75">
      <c r="Q325" s="2"/>
    </row>
    <row r="326" ht="12.75">
      <c r="Q326" s="2"/>
    </row>
    <row r="327" ht="12.75">
      <c r="Q327" s="2"/>
    </row>
    <row r="328" ht="12.75">
      <c r="Q328" s="2"/>
    </row>
    <row r="329" ht="12.75">
      <c r="Q329" s="2"/>
    </row>
    <row r="330" ht="12.75">
      <c r="Q330" s="2"/>
    </row>
  </sheetData>
  <printOptions horizontalCentered="1" verticalCentered="1"/>
  <pageMargins left="0" right="0" top="0.25" bottom="0" header="0.5" footer="0.5"/>
  <pageSetup fitToHeight="1" fitToWidth="1" horizontalDpi="600" verticalDpi="600" orientation="landscape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30" sqref="A30:A34"/>
    </sheetView>
  </sheetViews>
  <sheetFormatPr defaultColWidth="9.140625" defaultRowHeight="11.25" customHeight="1"/>
  <cols>
    <col min="1" max="1" width="9.28125" style="0" customWidth="1"/>
    <col min="6" max="6" width="12.7109375" style="0" customWidth="1"/>
    <col min="9" max="9" width="13.57421875" style="0" customWidth="1"/>
    <col min="10" max="10" width="9.28125" style="0" customWidth="1"/>
    <col min="11" max="11" width="17.28125" style="0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>
      <c r="A4" s="4" t="s">
        <v>48</v>
      </c>
      <c r="B4" s="4"/>
      <c r="C4" s="5" t="s">
        <v>353</v>
      </c>
      <c r="D4" s="4"/>
      <c r="E4" s="4"/>
      <c r="F4" s="4"/>
      <c r="G4" s="4"/>
      <c r="H4" s="4"/>
      <c r="I4" s="4"/>
      <c r="J4" s="6" t="s">
        <v>49</v>
      </c>
      <c r="K4" s="7" t="s">
        <v>355</v>
      </c>
      <c r="L4" s="4"/>
    </row>
    <row r="5" spans="1:12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1.25" customHeight="1">
      <c r="A6" s="8" t="s">
        <v>10</v>
      </c>
      <c r="B6" s="9" t="s">
        <v>300</v>
      </c>
      <c r="C6" s="8" t="s">
        <v>11</v>
      </c>
      <c r="D6" s="8" t="s">
        <v>50</v>
      </c>
      <c r="E6" s="10"/>
      <c r="F6" s="11" t="str">
        <f>IF(K4=0," ","Tot Payroll")</f>
        <v>Tot Payroll</v>
      </c>
      <c r="G6" s="12" t="s">
        <v>51</v>
      </c>
      <c r="H6" s="13"/>
      <c r="I6" s="13"/>
      <c r="J6" s="13"/>
      <c r="K6" s="13"/>
      <c r="L6" s="14"/>
    </row>
    <row r="7" spans="1:12" ht="11.25" customHeight="1">
      <c r="A7" s="15" t="s">
        <v>13</v>
      </c>
      <c r="B7" s="16" t="s">
        <v>301</v>
      </c>
      <c r="C7" s="15" t="s">
        <v>52</v>
      </c>
      <c r="D7" s="15" t="s">
        <v>45</v>
      </c>
      <c r="E7" s="17"/>
      <c r="F7" s="15" t="s">
        <v>354</v>
      </c>
      <c r="G7" s="18" t="s">
        <v>15</v>
      </c>
      <c r="H7" s="18" t="s">
        <v>16</v>
      </c>
      <c r="I7" s="18" t="s">
        <v>17</v>
      </c>
      <c r="J7" s="18" t="s">
        <v>18</v>
      </c>
      <c r="K7" s="18" t="s">
        <v>19</v>
      </c>
      <c r="L7" s="18" t="s">
        <v>53</v>
      </c>
    </row>
    <row r="8" spans="1:12" ht="11.25" customHeight="1">
      <c r="A8" s="5">
        <f>+PRINT!A9</f>
        <v>2003</v>
      </c>
      <c r="B8" s="19" t="s">
        <v>54</v>
      </c>
      <c r="C8" s="19" t="s">
        <v>55</v>
      </c>
      <c r="D8" s="20" t="s">
        <v>303</v>
      </c>
      <c r="E8" s="21"/>
      <c r="F8" s="19" t="s">
        <v>309</v>
      </c>
      <c r="G8" s="19" t="s">
        <v>56</v>
      </c>
      <c r="H8" s="19" t="s">
        <v>57</v>
      </c>
      <c r="I8" s="19" t="s">
        <v>58</v>
      </c>
      <c r="J8" s="19" t="s">
        <v>59</v>
      </c>
      <c r="K8" s="19" t="s">
        <v>60</v>
      </c>
      <c r="L8" s="19" t="s">
        <v>315</v>
      </c>
    </row>
    <row r="9" spans="1:12" ht="11.25" customHeight="1">
      <c r="A9" s="113">
        <f>+PRINT!A10</f>
        <v>2004</v>
      </c>
      <c r="B9" s="19" t="s">
        <v>61</v>
      </c>
      <c r="C9" s="19" t="s">
        <v>62</v>
      </c>
      <c r="D9" s="20" t="s">
        <v>304</v>
      </c>
      <c r="E9" s="21"/>
      <c r="F9" s="19" t="s">
        <v>310</v>
      </c>
      <c r="G9" s="19" t="s">
        <v>63</v>
      </c>
      <c r="H9" s="19" t="s">
        <v>64</v>
      </c>
      <c r="I9" s="19" t="s">
        <v>65</v>
      </c>
      <c r="J9" s="19" t="s">
        <v>66</v>
      </c>
      <c r="K9" s="19" t="s">
        <v>67</v>
      </c>
      <c r="L9" s="19" t="s">
        <v>316</v>
      </c>
    </row>
    <row r="10" spans="1:12" ht="11.25" customHeight="1">
      <c r="A10" s="113">
        <f>+PRINT!A11</f>
        <v>2005</v>
      </c>
      <c r="B10" s="19" t="s">
        <v>68</v>
      </c>
      <c r="C10" s="19" t="s">
        <v>69</v>
      </c>
      <c r="D10" s="20" t="s">
        <v>305</v>
      </c>
      <c r="E10" s="21"/>
      <c r="F10" s="19" t="s">
        <v>311</v>
      </c>
      <c r="G10" s="19" t="s">
        <v>70</v>
      </c>
      <c r="H10" s="19" t="s">
        <v>71</v>
      </c>
      <c r="I10" s="19" t="s">
        <v>72</v>
      </c>
      <c r="J10" s="19" t="s">
        <v>73</v>
      </c>
      <c r="K10" s="19" t="s">
        <v>74</v>
      </c>
      <c r="L10" s="19" t="s">
        <v>317</v>
      </c>
    </row>
    <row r="11" spans="1:12" ht="11.25" customHeight="1">
      <c r="A11" s="113">
        <f>+PRINT!A12</f>
        <v>2006</v>
      </c>
      <c r="B11" s="19" t="s">
        <v>75</v>
      </c>
      <c r="C11" s="19" t="s">
        <v>76</v>
      </c>
      <c r="D11" s="20" t="s">
        <v>306</v>
      </c>
      <c r="E11" s="21"/>
      <c r="F11" s="19" t="s">
        <v>312</v>
      </c>
      <c r="G11" s="19" t="s">
        <v>77</v>
      </c>
      <c r="H11" s="19" t="s">
        <v>78</v>
      </c>
      <c r="I11" s="19" t="s">
        <v>79</v>
      </c>
      <c r="J11" s="19" t="s">
        <v>80</v>
      </c>
      <c r="K11" s="19" t="s">
        <v>81</v>
      </c>
      <c r="L11" s="19" t="s">
        <v>318</v>
      </c>
    </row>
    <row r="12" spans="1:12" ht="11.25" customHeight="1">
      <c r="A12" s="114">
        <f>+PRINT!A13</f>
        <v>2007</v>
      </c>
      <c r="B12" s="19" t="s">
        <v>82</v>
      </c>
      <c r="C12" s="19" t="s">
        <v>83</v>
      </c>
      <c r="D12" s="20" t="s">
        <v>307</v>
      </c>
      <c r="E12" s="21"/>
      <c r="F12" s="19" t="s">
        <v>313</v>
      </c>
      <c r="G12" s="19" t="s">
        <v>84</v>
      </c>
      <c r="H12" s="19" t="s">
        <v>85</v>
      </c>
      <c r="I12" s="19" t="s">
        <v>86</v>
      </c>
      <c r="J12" s="19" t="s">
        <v>87</v>
      </c>
      <c r="K12" s="19" t="s">
        <v>88</v>
      </c>
      <c r="L12" s="19" t="s">
        <v>319</v>
      </c>
    </row>
    <row r="13" spans="1:12" ht="11.25" customHeight="1">
      <c r="A13" s="22" t="s">
        <v>53</v>
      </c>
      <c r="B13" s="23" t="s">
        <v>89</v>
      </c>
      <c r="C13" s="23" t="s">
        <v>90</v>
      </c>
      <c r="D13" s="24" t="s">
        <v>308</v>
      </c>
      <c r="E13" s="22"/>
      <c r="F13" s="23" t="s">
        <v>314</v>
      </c>
      <c r="G13" s="23" t="s">
        <v>91</v>
      </c>
      <c r="H13" s="23" t="s">
        <v>92</v>
      </c>
      <c r="I13" s="23" t="s">
        <v>93</v>
      </c>
      <c r="J13" s="23" t="s">
        <v>94</v>
      </c>
      <c r="K13" s="23" t="s">
        <v>95</v>
      </c>
      <c r="L13" s="23" t="s">
        <v>320</v>
      </c>
    </row>
    <row r="14" spans="1:12" ht="11.25" customHeight="1">
      <c r="A14" s="25" t="s">
        <v>96</v>
      </c>
      <c r="B14" s="26"/>
      <c r="C14" s="27" t="s">
        <v>302</v>
      </c>
      <c r="D14" s="26"/>
      <c r="E14" s="25"/>
      <c r="F14" s="28"/>
      <c r="G14" s="27" t="s">
        <v>97</v>
      </c>
      <c r="H14" s="27" t="s">
        <v>98</v>
      </c>
      <c r="I14" s="27" t="s">
        <v>99</v>
      </c>
      <c r="J14" s="27" t="s">
        <v>100</v>
      </c>
      <c r="K14" s="27" t="s">
        <v>101</v>
      </c>
      <c r="L14" s="27" t="s">
        <v>321</v>
      </c>
    </row>
    <row r="15" spans="1:12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1.25" customHeight="1">
      <c r="A16" s="12"/>
      <c r="B16" s="13" t="s">
        <v>102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1.25" customHeight="1">
      <c r="A17" s="8" t="s">
        <v>10</v>
      </c>
      <c r="B17" s="12" t="s">
        <v>22</v>
      </c>
      <c r="C17" s="13"/>
      <c r="D17" s="13"/>
      <c r="E17" s="13"/>
      <c r="F17" s="14"/>
      <c r="G17" s="12" t="s">
        <v>23</v>
      </c>
      <c r="H17" s="13"/>
      <c r="I17" s="13"/>
      <c r="J17" s="13"/>
      <c r="K17" s="13"/>
      <c r="L17" s="14"/>
    </row>
    <row r="18" spans="1:12" ht="11.25" customHeight="1">
      <c r="A18" s="15" t="s">
        <v>13</v>
      </c>
      <c r="B18" s="18" t="s">
        <v>15</v>
      </c>
      <c r="C18" s="18" t="s">
        <v>16</v>
      </c>
      <c r="D18" s="18" t="s">
        <v>17</v>
      </c>
      <c r="E18" s="18" t="s">
        <v>18</v>
      </c>
      <c r="F18" s="18" t="s">
        <v>19</v>
      </c>
      <c r="G18" s="18" t="s">
        <v>15</v>
      </c>
      <c r="H18" s="18" t="s">
        <v>16</v>
      </c>
      <c r="I18" s="18" t="s">
        <v>17</v>
      </c>
      <c r="J18" s="18" t="s">
        <v>18</v>
      </c>
      <c r="K18" s="18" t="s">
        <v>19</v>
      </c>
      <c r="L18" s="18" t="s">
        <v>103</v>
      </c>
    </row>
    <row r="19" spans="1:12" ht="11.25" customHeight="1">
      <c r="A19" s="5">
        <f>+PRINT!A20</f>
        <v>2003</v>
      </c>
      <c r="B19" s="19" t="s">
        <v>104</v>
      </c>
      <c r="C19" s="19" t="s">
        <v>105</v>
      </c>
      <c r="D19" s="19" t="s">
        <v>106</v>
      </c>
      <c r="E19" s="19" t="s">
        <v>107</v>
      </c>
      <c r="F19" s="19" t="s">
        <v>108</v>
      </c>
      <c r="G19" s="19" t="s">
        <v>109</v>
      </c>
      <c r="H19" s="19" t="s">
        <v>110</v>
      </c>
      <c r="I19" s="19" t="s">
        <v>111</v>
      </c>
      <c r="J19" s="19" t="s">
        <v>112</v>
      </c>
      <c r="K19" s="19" t="s">
        <v>113</v>
      </c>
      <c r="L19" s="19" t="s">
        <v>322</v>
      </c>
    </row>
    <row r="20" spans="1:12" ht="11.25" customHeight="1">
      <c r="A20" s="113">
        <f>+PRINT!A21</f>
        <v>2004</v>
      </c>
      <c r="B20" s="19" t="s">
        <v>114</v>
      </c>
      <c r="C20" s="19" t="s">
        <v>115</v>
      </c>
      <c r="D20" s="19" t="s">
        <v>116</v>
      </c>
      <c r="E20" s="19" t="s">
        <v>117</v>
      </c>
      <c r="F20" s="19" t="s">
        <v>118</v>
      </c>
      <c r="G20" s="19" t="s">
        <v>119</v>
      </c>
      <c r="H20" s="19" t="s">
        <v>120</v>
      </c>
      <c r="I20" s="19" t="s">
        <v>121</v>
      </c>
      <c r="J20" s="19" t="s">
        <v>122</v>
      </c>
      <c r="K20" s="19" t="s">
        <v>123</v>
      </c>
      <c r="L20" s="19" t="s">
        <v>323</v>
      </c>
    </row>
    <row r="21" spans="1:12" ht="11.25" customHeight="1">
      <c r="A21" s="113">
        <f>+PRINT!A22</f>
        <v>2005</v>
      </c>
      <c r="B21" s="19" t="s">
        <v>124</v>
      </c>
      <c r="C21" s="19" t="s">
        <v>125</v>
      </c>
      <c r="D21" s="19" t="s">
        <v>126</v>
      </c>
      <c r="E21" s="19" t="s">
        <v>127</v>
      </c>
      <c r="F21" s="19" t="s">
        <v>128</v>
      </c>
      <c r="G21" s="19" t="s">
        <v>129</v>
      </c>
      <c r="H21" s="19" t="s">
        <v>130</v>
      </c>
      <c r="I21" s="19" t="s">
        <v>131</v>
      </c>
      <c r="J21" s="19" t="s">
        <v>132</v>
      </c>
      <c r="K21" s="19" t="s">
        <v>133</v>
      </c>
      <c r="L21" s="19" t="s">
        <v>324</v>
      </c>
    </row>
    <row r="22" spans="1:12" ht="11.25" customHeight="1">
      <c r="A22" s="113">
        <f>+PRINT!A23</f>
        <v>2006</v>
      </c>
      <c r="B22" s="19" t="s">
        <v>134</v>
      </c>
      <c r="C22" s="19" t="s">
        <v>135</v>
      </c>
      <c r="D22" s="19" t="s">
        <v>136</v>
      </c>
      <c r="E22" s="19" t="s">
        <v>137</v>
      </c>
      <c r="F22" s="19" t="s">
        <v>138</v>
      </c>
      <c r="G22" s="19" t="s">
        <v>139</v>
      </c>
      <c r="H22" s="19" t="s">
        <v>140</v>
      </c>
      <c r="I22" s="19" t="s">
        <v>141</v>
      </c>
      <c r="J22" s="19" t="s">
        <v>142</v>
      </c>
      <c r="K22" s="19" t="s">
        <v>143</v>
      </c>
      <c r="L22" s="19" t="s">
        <v>325</v>
      </c>
    </row>
    <row r="23" spans="1:12" ht="11.25" customHeight="1">
      <c r="A23" s="114">
        <f>+PRINT!A24</f>
        <v>2007</v>
      </c>
      <c r="B23" s="19" t="s">
        <v>144</v>
      </c>
      <c r="C23" s="19" t="s">
        <v>145</v>
      </c>
      <c r="D23" s="19" t="s">
        <v>146</v>
      </c>
      <c r="E23" s="19" t="s">
        <v>147</v>
      </c>
      <c r="F23" s="19" t="s">
        <v>148</v>
      </c>
      <c r="G23" s="19" t="s">
        <v>149</v>
      </c>
      <c r="H23" s="19" t="s">
        <v>150</v>
      </c>
      <c r="I23" s="19" t="s">
        <v>151</v>
      </c>
      <c r="J23" s="19" t="s">
        <v>152</v>
      </c>
      <c r="K23" s="19" t="s">
        <v>153</v>
      </c>
      <c r="L23" s="19" t="s">
        <v>326</v>
      </c>
    </row>
    <row r="24" spans="1:12" ht="11.25" customHeight="1">
      <c r="A24" s="22" t="s">
        <v>53</v>
      </c>
      <c r="B24" s="23" t="s">
        <v>154</v>
      </c>
      <c r="C24" s="23" t="s">
        <v>155</v>
      </c>
      <c r="D24" s="23" t="s">
        <v>156</v>
      </c>
      <c r="E24" s="23" t="s">
        <v>157</v>
      </c>
      <c r="F24" s="23" t="s">
        <v>158</v>
      </c>
      <c r="G24" s="23" t="s">
        <v>159</v>
      </c>
      <c r="H24" s="23" t="s">
        <v>160</v>
      </c>
      <c r="I24" s="23" t="s">
        <v>161</v>
      </c>
      <c r="J24" s="23" t="s">
        <v>162</v>
      </c>
      <c r="K24" s="23" t="s">
        <v>163</v>
      </c>
      <c r="L24" s="23" t="s">
        <v>327</v>
      </c>
    </row>
    <row r="25" spans="1:12" ht="11.25" customHeight="1">
      <c r="A25" s="25" t="s">
        <v>96</v>
      </c>
      <c r="B25" s="27" t="s">
        <v>164</v>
      </c>
      <c r="C25" s="27" t="s">
        <v>165</v>
      </c>
      <c r="D25" s="27" t="s">
        <v>166</v>
      </c>
      <c r="E25" s="27" t="s">
        <v>167</v>
      </c>
      <c r="F25" s="27" t="s">
        <v>168</v>
      </c>
      <c r="G25" s="27" t="s">
        <v>169</v>
      </c>
      <c r="H25" s="27" t="s">
        <v>170</v>
      </c>
      <c r="I25" s="27" t="s">
        <v>171</v>
      </c>
      <c r="J25" s="27" t="s">
        <v>172</v>
      </c>
      <c r="K25" s="27" t="s">
        <v>173</v>
      </c>
      <c r="L25" s="27" t="s">
        <v>328</v>
      </c>
    </row>
    <row r="26" spans="1:12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 customHeight="1">
      <c r="A27" s="12"/>
      <c r="B27" s="13" t="s">
        <v>174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1.25" customHeight="1">
      <c r="A28" s="8" t="s">
        <v>10</v>
      </c>
      <c r="B28" s="12" t="s">
        <v>22</v>
      </c>
      <c r="C28" s="13"/>
      <c r="D28" s="13"/>
      <c r="E28" s="13"/>
      <c r="F28" s="14"/>
      <c r="G28" s="12" t="s">
        <v>23</v>
      </c>
      <c r="H28" s="13"/>
      <c r="I28" s="13"/>
      <c r="J28" s="13"/>
      <c r="K28" s="13"/>
      <c r="L28" s="14"/>
    </row>
    <row r="29" spans="1:12" ht="11.25" customHeight="1">
      <c r="A29" s="15" t="s">
        <v>13</v>
      </c>
      <c r="B29" s="18" t="s">
        <v>15</v>
      </c>
      <c r="C29" s="18" t="s">
        <v>16</v>
      </c>
      <c r="D29" s="18" t="s">
        <v>17</v>
      </c>
      <c r="E29" s="18" t="s">
        <v>18</v>
      </c>
      <c r="F29" s="18" t="s">
        <v>19</v>
      </c>
      <c r="G29" s="18" t="s">
        <v>15</v>
      </c>
      <c r="H29" s="18" t="s">
        <v>16</v>
      </c>
      <c r="I29" s="18" t="s">
        <v>17</v>
      </c>
      <c r="J29" s="18" t="s">
        <v>18</v>
      </c>
      <c r="K29" s="18" t="s">
        <v>19</v>
      </c>
      <c r="L29" s="18" t="s">
        <v>103</v>
      </c>
    </row>
    <row r="30" spans="1:12" ht="11.25" customHeight="1">
      <c r="A30" s="5">
        <f>+PRINT!A31</f>
        <v>2003</v>
      </c>
      <c r="B30" s="19" t="s">
        <v>175</v>
      </c>
      <c r="C30" s="19" t="s">
        <v>176</v>
      </c>
      <c r="D30" s="19" t="s">
        <v>177</v>
      </c>
      <c r="E30" s="19" t="s">
        <v>178</v>
      </c>
      <c r="F30" s="19" t="s">
        <v>179</v>
      </c>
      <c r="G30" s="19" t="s">
        <v>180</v>
      </c>
      <c r="H30" s="19" t="s">
        <v>181</v>
      </c>
      <c r="I30" s="19" t="s">
        <v>182</v>
      </c>
      <c r="J30" s="19" t="s">
        <v>183</v>
      </c>
      <c r="K30" s="19" t="s">
        <v>184</v>
      </c>
      <c r="L30" s="19" t="s">
        <v>329</v>
      </c>
    </row>
    <row r="31" spans="1:12" ht="11.25" customHeight="1">
      <c r="A31" s="113">
        <f>+PRINT!A32</f>
        <v>2004</v>
      </c>
      <c r="B31" s="19" t="s">
        <v>185</v>
      </c>
      <c r="C31" s="19" t="s">
        <v>186</v>
      </c>
      <c r="D31" s="19" t="s">
        <v>187</v>
      </c>
      <c r="E31" s="19" t="s">
        <v>188</v>
      </c>
      <c r="F31" s="19" t="s">
        <v>189</v>
      </c>
      <c r="G31" s="19" t="s">
        <v>190</v>
      </c>
      <c r="H31" s="19" t="s">
        <v>191</v>
      </c>
      <c r="I31" s="19" t="s">
        <v>192</v>
      </c>
      <c r="J31" s="19" t="s">
        <v>193</v>
      </c>
      <c r="K31" s="19" t="s">
        <v>194</v>
      </c>
      <c r="L31" s="19" t="s">
        <v>330</v>
      </c>
    </row>
    <row r="32" spans="1:12" ht="11.25" customHeight="1">
      <c r="A32" s="113">
        <f>+PRINT!A33</f>
        <v>2005</v>
      </c>
      <c r="B32" s="19" t="s">
        <v>195</v>
      </c>
      <c r="C32" s="19" t="s">
        <v>196</v>
      </c>
      <c r="D32" s="19" t="s">
        <v>197</v>
      </c>
      <c r="E32" s="19" t="s">
        <v>198</v>
      </c>
      <c r="F32" s="19" t="s">
        <v>199</v>
      </c>
      <c r="G32" s="19" t="s">
        <v>200</v>
      </c>
      <c r="H32" s="19" t="s">
        <v>201</v>
      </c>
      <c r="I32" s="19" t="s">
        <v>202</v>
      </c>
      <c r="J32" s="19" t="s">
        <v>203</v>
      </c>
      <c r="K32" s="19" t="s">
        <v>204</v>
      </c>
      <c r="L32" s="19" t="s">
        <v>331</v>
      </c>
    </row>
    <row r="33" spans="1:12" ht="11.25" customHeight="1">
      <c r="A33" s="113">
        <f>+PRINT!A34</f>
        <v>2006</v>
      </c>
      <c r="B33" s="19" t="s">
        <v>205</v>
      </c>
      <c r="C33" s="19" t="s">
        <v>206</v>
      </c>
      <c r="D33" s="19" t="s">
        <v>207</v>
      </c>
      <c r="E33" s="19" t="s">
        <v>208</v>
      </c>
      <c r="F33" s="19" t="s">
        <v>209</v>
      </c>
      <c r="G33" s="19" t="s">
        <v>210</v>
      </c>
      <c r="H33" s="19" t="s">
        <v>211</v>
      </c>
      <c r="I33" s="19" t="s">
        <v>212</v>
      </c>
      <c r="J33" s="19" t="s">
        <v>213</v>
      </c>
      <c r="K33" s="19" t="s">
        <v>214</v>
      </c>
      <c r="L33" s="19" t="s">
        <v>332</v>
      </c>
    </row>
    <row r="34" spans="1:12" ht="11.25" customHeight="1">
      <c r="A34" s="114">
        <f>+PRINT!A35</f>
        <v>2007</v>
      </c>
      <c r="B34" s="19" t="s">
        <v>215</v>
      </c>
      <c r="C34" s="19" t="s">
        <v>216</v>
      </c>
      <c r="D34" s="19" t="s">
        <v>217</v>
      </c>
      <c r="E34" s="19" t="s">
        <v>218</v>
      </c>
      <c r="F34" s="19" t="s">
        <v>219</v>
      </c>
      <c r="G34" s="19" t="s">
        <v>220</v>
      </c>
      <c r="H34" s="19" t="s">
        <v>221</v>
      </c>
      <c r="I34" s="19" t="s">
        <v>222</v>
      </c>
      <c r="J34" s="19" t="s">
        <v>223</v>
      </c>
      <c r="K34" s="19" t="s">
        <v>224</v>
      </c>
      <c r="L34" s="19" t="s">
        <v>333</v>
      </c>
    </row>
    <row r="35" spans="1:12" ht="11.25" customHeight="1">
      <c r="A35" s="22" t="s">
        <v>53</v>
      </c>
      <c r="B35" s="23" t="s">
        <v>225</v>
      </c>
      <c r="C35" s="23" t="s">
        <v>226</v>
      </c>
      <c r="D35" s="23" t="s">
        <v>227</v>
      </c>
      <c r="E35" s="23" t="s">
        <v>228</v>
      </c>
      <c r="F35" s="23" t="s">
        <v>229</v>
      </c>
      <c r="G35" s="23" t="s">
        <v>230</v>
      </c>
      <c r="H35" s="23" t="s">
        <v>231</v>
      </c>
      <c r="I35" s="23" t="s">
        <v>232</v>
      </c>
      <c r="J35" s="23" t="s">
        <v>233</v>
      </c>
      <c r="K35" s="23" t="s">
        <v>234</v>
      </c>
      <c r="L35" s="23" t="s">
        <v>334</v>
      </c>
    </row>
    <row r="36" spans="1:12" ht="11.25" customHeight="1">
      <c r="A36" s="25" t="s">
        <v>96</v>
      </c>
      <c r="B36" s="27" t="s">
        <v>235</v>
      </c>
      <c r="C36" s="27" t="s">
        <v>236</v>
      </c>
      <c r="D36" s="27" t="s">
        <v>237</v>
      </c>
      <c r="E36" s="27" t="s">
        <v>238</v>
      </c>
      <c r="F36" s="27" t="s">
        <v>239</v>
      </c>
      <c r="G36" s="27" t="s">
        <v>240</v>
      </c>
      <c r="H36" s="27" t="s">
        <v>241</v>
      </c>
      <c r="I36" s="27" t="s">
        <v>242</v>
      </c>
      <c r="J36" s="27" t="s">
        <v>243</v>
      </c>
      <c r="K36" s="27" t="s">
        <v>244</v>
      </c>
      <c r="L36" s="27" t="s">
        <v>335</v>
      </c>
    </row>
    <row r="37" spans="1:12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1.25" customHeight="1">
      <c r="A38" s="4"/>
      <c r="B38" s="4"/>
      <c r="C38" s="4"/>
      <c r="D38" s="4"/>
      <c r="E38" s="4"/>
      <c r="F38" s="18" t="s">
        <v>245</v>
      </c>
      <c r="G38" s="29" t="s">
        <v>246</v>
      </c>
      <c r="H38" s="18" t="s">
        <v>247</v>
      </c>
      <c r="I38" s="18" t="s">
        <v>53</v>
      </c>
      <c r="J38" s="4"/>
      <c r="K38" s="4"/>
      <c r="L38" s="4"/>
    </row>
    <row r="39" spans="1:12" ht="11.25" customHeight="1">
      <c r="A39" s="4"/>
      <c r="B39" s="4" t="s">
        <v>248</v>
      </c>
      <c r="C39" s="4"/>
      <c r="D39" s="4"/>
      <c r="E39" s="4"/>
      <c r="F39" s="19" t="s">
        <v>249</v>
      </c>
      <c r="G39" s="19" t="s">
        <v>250</v>
      </c>
      <c r="H39" s="19" t="s">
        <v>336</v>
      </c>
      <c r="I39" s="30"/>
      <c r="J39" s="4"/>
      <c r="K39" s="4"/>
      <c r="L39" s="4"/>
    </row>
    <row r="40" spans="1:12" ht="11.25" customHeight="1">
      <c r="A40" s="4"/>
      <c r="B40" s="31" t="s">
        <v>251</v>
      </c>
      <c r="C40" s="4"/>
      <c r="D40" s="4"/>
      <c r="E40" s="4"/>
      <c r="F40" s="19" t="s">
        <v>252</v>
      </c>
      <c r="G40" s="19" t="s">
        <v>253</v>
      </c>
      <c r="H40" s="19" t="s">
        <v>337</v>
      </c>
      <c r="I40" s="30"/>
      <c r="J40" s="4"/>
      <c r="K40" s="4"/>
      <c r="L40" s="4"/>
    </row>
    <row r="41" spans="1:12" ht="11.25" customHeight="1">
      <c r="A41" s="4"/>
      <c r="B41" s="4" t="s">
        <v>254</v>
      </c>
      <c r="C41" s="4"/>
      <c r="D41" s="4"/>
      <c r="E41" s="4"/>
      <c r="F41" s="19" t="s">
        <v>255</v>
      </c>
      <c r="G41" s="19" t="s">
        <v>256</v>
      </c>
      <c r="H41" s="19" t="s">
        <v>338</v>
      </c>
      <c r="I41" s="30"/>
      <c r="J41" s="4"/>
      <c r="K41" s="4"/>
      <c r="L41" s="4"/>
    </row>
    <row r="42" spans="1:12" ht="11.25" customHeight="1">
      <c r="A42" s="4"/>
      <c r="B42" s="4" t="s">
        <v>257</v>
      </c>
      <c r="C42" s="4"/>
      <c r="D42" s="4"/>
      <c r="E42" s="4"/>
      <c r="F42" s="19" t="s">
        <v>258</v>
      </c>
      <c r="G42" s="19" t="s">
        <v>259</v>
      </c>
      <c r="H42" s="19" t="s">
        <v>339</v>
      </c>
      <c r="I42" s="30"/>
      <c r="J42" s="4"/>
      <c r="K42" s="4"/>
      <c r="L42" s="4"/>
    </row>
    <row r="43" spans="1:12" ht="11.25" customHeight="1">
      <c r="A43" s="4"/>
      <c r="B43" s="4" t="s">
        <v>260</v>
      </c>
      <c r="C43" s="4"/>
      <c r="D43" s="4"/>
      <c r="E43" s="4"/>
      <c r="F43" s="19" t="s">
        <v>261</v>
      </c>
      <c r="G43" s="19" t="s">
        <v>262</v>
      </c>
      <c r="H43" s="19" t="s">
        <v>340</v>
      </c>
      <c r="I43" s="30"/>
      <c r="J43" s="4"/>
      <c r="K43" s="4"/>
      <c r="L43" s="4"/>
    </row>
    <row r="44" spans="1:12" ht="11.25" customHeight="1">
      <c r="A44" s="4"/>
      <c r="B44" s="4" t="s">
        <v>263</v>
      </c>
      <c r="C44" s="4"/>
      <c r="D44" s="4"/>
      <c r="E44" s="4"/>
      <c r="F44" s="32" t="s">
        <v>264</v>
      </c>
      <c r="G44" s="32" t="s">
        <v>265</v>
      </c>
      <c r="H44" s="32" t="s">
        <v>341</v>
      </c>
      <c r="I44" s="30"/>
      <c r="J44" s="4"/>
      <c r="K44" s="4"/>
      <c r="L44" s="4"/>
    </row>
    <row r="45" spans="1:12" ht="11.25" customHeight="1">
      <c r="A45" s="4"/>
      <c r="B45" s="4" t="s">
        <v>266</v>
      </c>
      <c r="C45" s="4"/>
      <c r="D45" s="4"/>
      <c r="E45" s="4"/>
      <c r="F45" s="33"/>
      <c r="G45" s="33"/>
      <c r="H45" s="33"/>
      <c r="I45" s="33"/>
      <c r="J45" s="4"/>
      <c r="K45" s="4"/>
      <c r="L45" s="4"/>
    </row>
    <row r="46" spans="1:12" ht="11.25" customHeight="1">
      <c r="A46" s="4"/>
      <c r="B46" s="4"/>
      <c r="C46" s="4" t="s">
        <v>267</v>
      </c>
      <c r="D46" s="4"/>
      <c r="E46" s="4"/>
      <c r="F46" s="20" t="s">
        <v>268</v>
      </c>
      <c r="G46" s="20" t="s">
        <v>269</v>
      </c>
      <c r="H46" s="20" t="s">
        <v>270</v>
      </c>
      <c r="I46" s="20" t="s">
        <v>342</v>
      </c>
      <c r="J46" s="4"/>
      <c r="K46" s="4"/>
      <c r="L46" s="4"/>
    </row>
    <row r="47" spans="1:12" ht="11.25" customHeight="1">
      <c r="A47" s="4"/>
      <c r="B47" s="4"/>
      <c r="C47" s="31" t="s">
        <v>271</v>
      </c>
      <c r="D47" s="4"/>
      <c r="E47" s="4"/>
      <c r="F47" s="20" t="s">
        <v>272</v>
      </c>
      <c r="G47" s="20" t="s">
        <v>273</v>
      </c>
      <c r="H47" s="20" t="s">
        <v>274</v>
      </c>
      <c r="I47" s="20" t="s">
        <v>343</v>
      </c>
      <c r="J47" s="4"/>
      <c r="K47" s="4"/>
      <c r="L47" s="4"/>
    </row>
    <row r="48" spans="1:12" ht="11.25" customHeight="1">
      <c r="A48" s="4"/>
      <c r="B48" s="4"/>
      <c r="C48" s="4" t="s">
        <v>275</v>
      </c>
      <c r="D48" s="4"/>
      <c r="E48" s="4"/>
      <c r="F48" s="20" t="s">
        <v>276</v>
      </c>
      <c r="G48" s="20" t="s">
        <v>277</v>
      </c>
      <c r="H48" s="20" t="s">
        <v>278</v>
      </c>
      <c r="I48" s="20" t="s">
        <v>344</v>
      </c>
      <c r="J48" s="4"/>
      <c r="K48" s="4"/>
      <c r="L48" s="4"/>
    </row>
    <row r="49" spans="1:12" ht="11.25" customHeight="1">
      <c r="A49" s="4"/>
      <c r="B49" s="4"/>
      <c r="C49" s="4" t="s">
        <v>279</v>
      </c>
      <c r="D49" s="4"/>
      <c r="E49" s="4"/>
      <c r="F49" s="20" t="s">
        <v>280</v>
      </c>
      <c r="G49" s="20" t="s">
        <v>281</v>
      </c>
      <c r="H49" s="20" t="s">
        <v>282</v>
      </c>
      <c r="I49" s="20" t="s">
        <v>345</v>
      </c>
      <c r="J49" s="4"/>
      <c r="K49" s="4"/>
      <c r="L49" s="4"/>
    </row>
    <row r="50" spans="1:12" ht="11.25" customHeight="1">
      <c r="A50" s="4"/>
      <c r="B50" s="4"/>
      <c r="C50" s="4" t="s">
        <v>283</v>
      </c>
      <c r="D50" s="4"/>
      <c r="E50" s="4"/>
      <c r="F50" s="20" t="s">
        <v>284</v>
      </c>
      <c r="G50" s="20" t="s">
        <v>285</v>
      </c>
      <c r="H50" s="20" t="s">
        <v>286</v>
      </c>
      <c r="I50" s="20" t="s">
        <v>346</v>
      </c>
      <c r="J50" s="4"/>
      <c r="K50" s="4"/>
      <c r="L50" s="4"/>
    </row>
    <row r="51" spans="1:12" ht="11.25" customHeight="1">
      <c r="A51" s="4"/>
      <c r="B51" s="4"/>
      <c r="C51" s="4" t="s">
        <v>287</v>
      </c>
      <c r="D51" s="4"/>
      <c r="E51" s="4"/>
      <c r="F51" s="20" t="s">
        <v>288</v>
      </c>
      <c r="G51" s="20" t="s">
        <v>289</v>
      </c>
      <c r="H51" s="20" t="s">
        <v>290</v>
      </c>
      <c r="I51" s="20" t="s">
        <v>347</v>
      </c>
      <c r="J51" s="4"/>
      <c r="K51" s="4"/>
      <c r="L51" s="4"/>
    </row>
    <row r="52" spans="1:12" ht="11.25" customHeight="1">
      <c r="A52" s="4"/>
      <c r="B52" s="4"/>
      <c r="C52" s="4"/>
      <c r="D52" s="4"/>
      <c r="E52" s="34"/>
      <c r="F52" s="34"/>
      <c r="G52" s="34"/>
      <c r="H52" s="4"/>
      <c r="I52" s="4"/>
      <c r="J52" s="4"/>
      <c r="K52" s="4"/>
      <c r="L52" s="4"/>
    </row>
    <row r="53" spans="1:12" ht="11.25" customHeight="1">
      <c r="A53" s="4"/>
      <c r="B53" s="35" t="s">
        <v>291</v>
      </c>
      <c r="C53" s="35" t="s">
        <v>292</v>
      </c>
      <c r="D53" s="35" t="s">
        <v>293</v>
      </c>
      <c r="E53" s="35" t="s">
        <v>295</v>
      </c>
      <c r="F53" s="4"/>
      <c r="G53" s="4"/>
      <c r="H53" s="36" t="s">
        <v>294</v>
      </c>
      <c r="I53" s="37" t="s">
        <v>296</v>
      </c>
      <c r="J53" s="20" t="s">
        <v>349</v>
      </c>
      <c r="K53" s="38" t="s">
        <v>350</v>
      </c>
      <c r="L53" s="39"/>
    </row>
    <row r="54" spans="1:12" ht="11.25" customHeight="1">
      <c r="A54" s="4"/>
      <c r="B54" s="5" t="s">
        <v>297</v>
      </c>
      <c r="C54" s="5" t="s">
        <v>298</v>
      </c>
      <c r="D54" s="5" t="s">
        <v>299</v>
      </c>
      <c r="E54" s="5" t="s">
        <v>348</v>
      </c>
      <c r="F54" s="40"/>
      <c r="G54" s="4"/>
      <c r="H54" s="4"/>
      <c r="J54" s="4"/>
      <c r="L54" s="4"/>
    </row>
  </sheetData>
  <printOptions horizontalCentered="1"/>
  <pageMargins left="0" right="0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pcrb user</dc:creator>
  <cp:keywords/>
  <dc:description/>
  <cp:lastModifiedBy> PETER YOON</cp:lastModifiedBy>
  <cp:lastPrinted>2005-11-17T14:03:00Z</cp:lastPrinted>
  <dcterms:created xsi:type="dcterms:W3CDTF">2002-08-07T16:56:23Z</dcterms:created>
  <dcterms:modified xsi:type="dcterms:W3CDTF">2010-07-30T17:43:15Z</dcterms:modified>
  <cp:category/>
  <cp:version/>
  <cp:contentType/>
  <cp:contentStatus/>
</cp:coreProperties>
</file>